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mc:AlternateContent xmlns:mc="http://schemas.openxmlformats.org/markup-compatibility/2006">
    <mc:Choice Requires="x15">
      <x15ac:absPath xmlns:x15ac="http://schemas.microsoft.com/office/spreadsheetml/2010/11/ac" url="https://nsatl-my.sharepoint.com/personal/joe_brennan_cbdc_ca/Documents/Desktop/"/>
    </mc:Choice>
  </mc:AlternateContent>
  <xr:revisionPtr revIDLastSave="0" documentId="8_{5A6FDC38-3470-43DE-AD32-0C103A9198E4}" xr6:coauthVersionLast="47" xr6:coauthVersionMax="47" xr10:uidLastSave="{00000000-0000-0000-0000-000000000000}"/>
  <bookViews>
    <workbookView xWindow="-120" yWindow="-120" windowWidth="19440" windowHeight="15000" firstSheet="1" activeTab="5" xr2:uid="{00000000-000D-0000-FFFF-FFFF00000000}"/>
  </bookViews>
  <sheets>
    <sheet name="DIRECTIONS &amp;ASSUMPTIONS" sheetId="4" r:id="rId1"/>
    <sheet name="employees" sheetId="7" r:id="rId2"/>
    <sheet name="Salesworksheet" sheetId="3" r:id="rId3"/>
    <sheet name="revexp" sheetId="1" r:id="rId4"/>
    <sheet name="cashflow" sheetId="2" r:id="rId5"/>
    <sheet name="NEEDS" sheetId="5" r:id="rId6"/>
  </sheets>
  <calcPr calcId="191029" iterate="1" iterateCount="1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2" i="2" l="1"/>
  <c r="E61" i="2"/>
  <c r="E60" i="2"/>
  <c r="E59" i="2"/>
  <c r="E58" i="2"/>
  <c r="E57" i="2"/>
  <c r="R57" i="2" s="1"/>
  <c r="H61" i="5"/>
  <c r="R62" i="2"/>
  <c r="R61" i="2"/>
  <c r="R60" i="2"/>
  <c r="R59" i="2"/>
  <c r="R58" i="2"/>
  <c r="R56" i="2"/>
  <c r="R55" i="2"/>
  <c r="R54" i="2"/>
  <c r="R53" i="2"/>
  <c r="R52" i="2"/>
  <c r="R51" i="2"/>
  <c r="R50" i="2"/>
  <c r="P55" i="2"/>
  <c r="P56" i="2"/>
  <c r="Q40" i="1"/>
  <c r="Q39" i="1"/>
  <c r="E26" i="2"/>
  <c r="B62" i="2"/>
  <c r="B61" i="2"/>
  <c r="B60" i="2"/>
  <c r="B59" i="2"/>
  <c r="B58" i="2"/>
  <c r="B57" i="2"/>
  <c r="H59" i="5"/>
  <c r="G59" i="5"/>
  <c r="H57" i="5"/>
  <c r="G57" i="5"/>
  <c r="H50" i="5"/>
  <c r="G50" i="5"/>
  <c r="H43" i="5"/>
  <c r="G43" i="5"/>
  <c r="H36" i="5"/>
  <c r="G36" i="5"/>
  <c r="H29" i="5"/>
  <c r="G29" i="5"/>
  <c r="H22" i="5"/>
  <c r="G22" i="5"/>
  <c r="H15" i="5"/>
  <c r="G15" i="5"/>
  <c r="H8" i="5"/>
  <c r="G8" i="5"/>
  <c r="O19" i="3"/>
  <c r="N19" i="3"/>
  <c r="M19" i="3"/>
  <c r="L19" i="3"/>
  <c r="K19" i="3"/>
  <c r="K20" i="3" s="1"/>
  <c r="J19" i="3"/>
  <c r="I19" i="3"/>
  <c r="H19" i="3"/>
  <c r="G19" i="3"/>
  <c r="F19" i="3"/>
  <c r="E19" i="3"/>
  <c r="D19" i="3"/>
  <c r="O18" i="3"/>
  <c r="O20" i="3" s="1"/>
  <c r="N18" i="3"/>
  <c r="N20" i="3" s="1"/>
  <c r="M18" i="3"/>
  <c r="M20" i="3" s="1"/>
  <c r="L18" i="3"/>
  <c r="L20" i="3" s="1"/>
  <c r="K18" i="3"/>
  <c r="J18" i="3"/>
  <c r="J20" i="3" s="1"/>
  <c r="I18" i="3"/>
  <c r="I20" i="3" s="1"/>
  <c r="H18" i="3"/>
  <c r="H20" i="3" s="1"/>
  <c r="G18" i="3"/>
  <c r="G20" i="3" s="1"/>
  <c r="F18" i="3"/>
  <c r="F20" i="3" s="1"/>
  <c r="E18" i="3"/>
  <c r="E20" i="3" s="1"/>
  <c r="D18" i="3"/>
  <c r="D20" i="3" s="1"/>
  <c r="P20" i="3" s="1"/>
  <c r="O13" i="3"/>
  <c r="N13" i="3"/>
  <c r="M13" i="3"/>
  <c r="L13" i="3"/>
  <c r="K13" i="3"/>
  <c r="J13" i="3"/>
  <c r="I13" i="3"/>
  <c r="H13" i="3"/>
  <c r="G13" i="3"/>
  <c r="F13" i="3"/>
  <c r="E13" i="3"/>
  <c r="D13" i="3"/>
  <c r="O12" i="3"/>
  <c r="O14" i="3" s="1"/>
  <c r="N12" i="3"/>
  <c r="N14" i="3" s="1"/>
  <c r="M12" i="3"/>
  <c r="M14" i="3" s="1"/>
  <c r="L12" i="3"/>
  <c r="L14" i="3" s="1"/>
  <c r="K12" i="3"/>
  <c r="K14" i="3" s="1"/>
  <c r="J12" i="3"/>
  <c r="J14" i="3" s="1"/>
  <c r="I12" i="3"/>
  <c r="I14" i="3" s="1"/>
  <c r="H12" i="3"/>
  <c r="H14" i="3" s="1"/>
  <c r="G12" i="3"/>
  <c r="G14" i="3" s="1"/>
  <c r="F12" i="3"/>
  <c r="F14" i="3" s="1"/>
  <c r="E12" i="3"/>
  <c r="E14" i="3" s="1"/>
  <c r="D12" i="3"/>
  <c r="D14" i="3" s="1"/>
  <c r="E4" i="2"/>
  <c r="F4" i="2"/>
  <c r="G4" i="2"/>
  <c r="H4" i="2"/>
  <c r="I4" i="2"/>
  <c r="J4" i="2"/>
  <c r="K4" i="2"/>
  <c r="L4" i="2"/>
  <c r="M4" i="2"/>
  <c r="N4" i="2"/>
  <c r="O4" i="2"/>
  <c r="P4" i="2"/>
  <c r="D3" i="1"/>
  <c r="E3" i="1"/>
  <c r="F3" i="1"/>
  <c r="G3" i="1"/>
  <c r="H3" i="1"/>
  <c r="I3" i="1"/>
  <c r="J3" i="1"/>
  <c r="K3" i="1"/>
  <c r="L3" i="1"/>
  <c r="M3" i="1"/>
  <c r="N3" i="1"/>
  <c r="O3" i="1"/>
  <c r="D489" i="7"/>
  <c r="D488" i="7"/>
  <c r="D487" i="7"/>
  <c r="D486" i="7"/>
  <c r="D485" i="7"/>
  <c r="D448" i="7"/>
  <c r="D447" i="7"/>
  <c r="D446" i="7"/>
  <c r="D445" i="7"/>
  <c r="D444" i="7"/>
  <c r="D407" i="7"/>
  <c r="D406" i="7"/>
  <c r="D405" i="7"/>
  <c r="D404" i="7"/>
  <c r="D403" i="7"/>
  <c r="D366" i="7"/>
  <c r="D365" i="7"/>
  <c r="D364" i="7"/>
  <c r="D363" i="7"/>
  <c r="D362" i="7"/>
  <c r="D325" i="7"/>
  <c r="D324" i="7"/>
  <c r="D323" i="7"/>
  <c r="D322" i="7"/>
  <c r="D321" i="7"/>
  <c r="D284" i="7"/>
  <c r="D283" i="7"/>
  <c r="D282" i="7"/>
  <c r="D281" i="7"/>
  <c r="D280" i="7"/>
  <c r="D243" i="7"/>
  <c r="D242" i="7"/>
  <c r="D241" i="7"/>
  <c r="D240" i="7"/>
  <c r="D239" i="7"/>
  <c r="D202" i="7"/>
  <c r="D201" i="7"/>
  <c r="D200" i="7"/>
  <c r="D199" i="7"/>
  <c r="D198" i="7"/>
  <c r="D161" i="7"/>
  <c r="D160" i="7"/>
  <c r="D159" i="7"/>
  <c r="D158" i="7"/>
  <c r="D157" i="7"/>
  <c r="D120" i="7"/>
  <c r="D119" i="7"/>
  <c r="D118" i="7"/>
  <c r="D117" i="7"/>
  <c r="D116" i="7"/>
  <c r="D37" i="7"/>
  <c r="D36" i="7"/>
  <c r="D35" i="7"/>
  <c r="D34" i="7"/>
  <c r="D33" i="7"/>
  <c r="D79" i="7"/>
  <c r="D78" i="7"/>
  <c r="D77" i="7"/>
  <c r="D76" i="7"/>
  <c r="D75" i="7"/>
  <c r="B3" i="7"/>
  <c r="C3" i="7"/>
  <c r="D3" i="7"/>
  <c r="E3" i="7"/>
  <c r="F3" i="7"/>
  <c r="G3" i="7"/>
  <c r="H3" i="7"/>
  <c r="I3" i="7"/>
  <c r="J3" i="7"/>
  <c r="K3" i="7"/>
  <c r="L3" i="7"/>
  <c r="M3" i="7"/>
  <c r="D484" i="7"/>
  <c r="D483" i="7"/>
  <c r="D482" i="7"/>
  <c r="D481" i="7"/>
  <c r="D480" i="7"/>
  <c r="D479" i="7"/>
  <c r="D478" i="7"/>
  <c r="D477" i="7"/>
  <c r="D476" i="7"/>
  <c r="D475" i="7"/>
  <c r="D474" i="7"/>
  <c r="D473" i="7"/>
  <c r="D472" i="7"/>
  <c r="D471" i="7"/>
  <c r="D470" i="7"/>
  <c r="D469" i="7"/>
  <c r="D468" i="7"/>
  <c r="D467" i="7"/>
  <c r="D466" i="7"/>
  <c r="D443" i="7"/>
  <c r="D442" i="7"/>
  <c r="D441" i="7"/>
  <c r="D440" i="7"/>
  <c r="D439" i="7"/>
  <c r="D438" i="7"/>
  <c r="D437" i="7"/>
  <c r="D436" i="7"/>
  <c r="D435" i="7"/>
  <c r="D434" i="7"/>
  <c r="D433" i="7"/>
  <c r="D432" i="7"/>
  <c r="D431" i="7"/>
  <c r="D430" i="7"/>
  <c r="D429" i="7"/>
  <c r="D428" i="7"/>
  <c r="D427" i="7"/>
  <c r="D426" i="7"/>
  <c r="D425" i="7"/>
  <c r="D402" i="7"/>
  <c r="D401" i="7"/>
  <c r="D400" i="7"/>
  <c r="D399" i="7"/>
  <c r="D398" i="7"/>
  <c r="D397" i="7"/>
  <c r="D396" i="7"/>
  <c r="D395" i="7"/>
  <c r="D394" i="7"/>
  <c r="D393" i="7"/>
  <c r="D392" i="7"/>
  <c r="D391" i="7"/>
  <c r="D390" i="7"/>
  <c r="D389" i="7"/>
  <c r="D388" i="7"/>
  <c r="D387" i="7"/>
  <c r="D386" i="7"/>
  <c r="D385" i="7"/>
  <c r="D384" i="7"/>
  <c r="D361" i="7"/>
  <c r="D360" i="7"/>
  <c r="D359" i="7"/>
  <c r="D358" i="7"/>
  <c r="D357" i="7"/>
  <c r="D356" i="7"/>
  <c r="D355" i="7"/>
  <c r="D354" i="7"/>
  <c r="D353" i="7"/>
  <c r="D352" i="7"/>
  <c r="D351" i="7"/>
  <c r="D350" i="7"/>
  <c r="D349" i="7"/>
  <c r="D348" i="7"/>
  <c r="D347" i="7"/>
  <c r="D346" i="7"/>
  <c r="D345" i="7"/>
  <c r="D344" i="7"/>
  <c r="D343" i="7"/>
  <c r="D320" i="7"/>
  <c r="D319" i="7"/>
  <c r="D318" i="7"/>
  <c r="D317" i="7"/>
  <c r="D316" i="7"/>
  <c r="D315" i="7"/>
  <c r="D314" i="7"/>
  <c r="D313" i="7"/>
  <c r="D312" i="7"/>
  <c r="D311" i="7"/>
  <c r="D310" i="7"/>
  <c r="D309" i="7"/>
  <c r="D308" i="7"/>
  <c r="D307" i="7"/>
  <c r="D306" i="7"/>
  <c r="D305" i="7"/>
  <c r="D304" i="7"/>
  <c r="D303" i="7"/>
  <c r="D302" i="7"/>
  <c r="D279" i="7"/>
  <c r="D278" i="7"/>
  <c r="D277" i="7"/>
  <c r="D276" i="7"/>
  <c r="D275" i="7"/>
  <c r="D274" i="7"/>
  <c r="D273" i="7"/>
  <c r="D272" i="7"/>
  <c r="D271" i="7"/>
  <c r="D270" i="7"/>
  <c r="D269" i="7"/>
  <c r="D268" i="7"/>
  <c r="D267" i="7"/>
  <c r="D266" i="7"/>
  <c r="D265" i="7"/>
  <c r="D264" i="7"/>
  <c r="D263" i="7"/>
  <c r="D262" i="7"/>
  <c r="D261" i="7"/>
  <c r="D238" i="7"/>
  <c r="D237" i="7"/>
  <c r="D236" i="7"/>
  <c r="D235" i="7"/>
  <c r="D234" i="7"/>
  <c r="D233" i="7"/>
  <c r="D232" i="7"/>
  <c r="D231" i="7"/>
  <c r="D230" i="7"/>
  <c r="D229" i="7"/>
  <c r="D228" i="7"/>
  <c r="D227" i="7"/>
  <c r="D226" i="7"/>
  <c r="D225" i="7"/>
  <c r="D224" i="7"/>
  <c r="D223" i="7"/>
  <c r="D222" i="7"/>
  <c r="D221" i="7"/>
  <c r="D220" i="7"/>
  <c r="D197" i="7"/>
  <c r="D196" i="7"/>
  <c r="D195" i="7"/>
  <c r="D194" i="7"/>
  <c r="D193" i="7"/>
  <c r="D192" i="7"/>
  <c r="D191" i="7"/>
  <c r="D190" i="7"/>
  <c r="D189" i="7"/>
  <c r="D188" i="7"/>
  <c r="D187" i="7"/>
  <c r="D186" i="7"/>
  <c r="D185" i="7"/>
  <c r="D184" i="7"/>
  <c r="D183" i="7"/>
  <c r="D182" i="7"/>
  <c r="D181" i="7"/>
  <c r="D180" i="7"/>
  <c r="D179" i="7"/>
  <c r="D156" i="7"/>
  <c r="D155" i="7"/>
  <c r="D154" i="7"/>
  <c r="D153" i="7"/>
  <c r="D152" i="7"/>
  <c r="D151" i="7"/>
  <c r="D150" i="7"/>
  <c r="D149" i="7"/>
  <c r="D148" i="7"/>
  <c r="D147" i="7"/>
  <c r="D146" i="7"/>
  <c r="D145" i="7"/>
  <c r="D144" i="7"/>
  <c r="D143" i="7"/>
  <c r="D142" i="7"/>
  <c r="D141" i="7"/>
  <c r="D140" i="7"/>
  <c r="D139" i="7"/>
  <c r="D138" i="7"/>
  <c r="D115" i="7"/>
  <c r="D114" i="7"/>
  <c r="D113" i="7"/>
  <c r="D112" i="7"/>
  <c r="D111" i="7"/>
  <c r="D110" i="7"/>
  <c r="D109" i="7"/>
  <c r="D108" i="7"/>
  <c r="D107" i="7"/>
  <c r="D106" i="7"/>
  <c r="D105" i="7"/>
  <c r="D104" i="7"/>
  <c r="D103" i="7"/>
  <c r="D102" i="7"/>
  <c r="D101" i="7"/>
  <c r="D100" i="7"/>
  <c r="D99" i="7"/>
  <c r="D98" i="7"/>
  <c r="D97" i="7"/>
  <c r="D74" i="7"/>
  <c r="D73" i="7"/>
  <c r="D72" i="7"/>
  <c r="D71" i="7"/>
  <c r="D70" i="7"/>
  <c r="D69" i="7"/>
  <c r="D68" i="7"/>
  <c r="D67" i="7"/>
  <c r="D66" i="7"/>
  <c r="D65" i="7"/>
  <c r="D64" i="7"/>
  <c r="D63" i="7"/>
  <c r="D62" i="7"/>
  <c r="D61" i="7"/>
  <c r="D60" i="7"/>
  <c r="D59" i="7"/>
  <c r="D58" i="7"/>
  <c r="D57" i="7"/>
  <c r="D56" i="7"/>
  <c r="D32" i="7"/>
  <c r="D31" i="7"/>
  <c r="D30" i="7"/>
  <c r="D29" i="7"/>
  <c r="D28" i="7"/>
  <c r="D27" i="7"/>
  <c r="D26" i="7"/>
  <c r="D25" i="7"/>
  <c r="D24" i="7"/>
  <c r="D23" i="7"/>
  <c r="D22" i="7"/>
  <c r="D21" i="7"/>
  <c r="D20" i="7"/>
  <c r="D19" i="7"/>
  <c r="D18" i="7"/>
  <c r="D17" i="7"/>
  <c r="D16" i="7"/>
  <c r="D15" i="7"/>
  <c r="D14" i="7"/>
  <c r="B502" i="7"/>
  <c r="B461" i="7"/>
  <c r="B420" i="7"/>
  <c r="B379" i="7"/>
  <c r="B338" i="7"/>
  <c r="B297" i="7"/>
  <c r="B256" i="7"/>
  <c r="B215" i="7"/>
  <c r="B174" i="7"/>
  <c r="B133" i="7"/>
  <c r="B92" i="7"/>
  <c r="P14" i="3" l="1"/>
  <c r="B496" i="7"/>
  <c r="B498" i="7" s="1"/>
  <c r="D465" i="7"/>
  <c r="B455" i="7"/>
  <c r="B457" i="7" s="1"/>
  <c r="D424" i="7"/>
  <c r="B414" i="7"/>
  <c r="B416" i="7" s="1"/>
  <c r="D383" i="7"/>
  <c r="B373" i="7"/>
  <c r="B375" i="7" s="1"/>
  <c r="D342" i="7"/>
  <c r="B332" i="7"/>
  <c r="B334" i="7" s="1"/>
  <c r="D301" i="7"/>
  <c r="B291" i="7"/>
  <c r="B293" i="7" s="1"/>
  <c r="D260" i="7"/>
  <c r="B250" i="7"/>
  <c r="B252" i="7" s="1"/>
  <c r="D219" i="7"/>
  <c r="B209" i="7"/>
  <c r="B211" i="7" s="1"/>
  <c r="D178" i="7"/>
  <c r="B168" i="7"/>
  <c r="B170" i="7" s="1"/>
  <c r="D137" i="7"/>
  <c r="B127" i="7"/>
  <c r="B129" i="7" s="1"/>
  <c r="D96" i="7"/>
  <c r="D121" i="7" s="1"/>
  <c r="B86" i="7"/>
  <c r="B88" i="7" s="1"/>
  <c r="D55" i="7"/>
  <c r="D80" i="7" s="1"/>
  <c r="D490" i="7" l="1"/>
  <c r="D491" i="7" s="1"/>
  <c r="D450" i="7"/>
  <c r="L4" i="7" s="1"/>
  <c r="O41" i="2" s="1"/>
  <c r="D449" i="7"/>
  <c r="D408" i="7"/>
  <c r="D409" i="7" s="1"/>
  <c r="K4" i="7" s="1"/>
  <c r="N41" i="2" s="1"/>
  <c r="D367" i="7"/>
  <c r="D368" i="7" s="1"/>
  <c r="D326" i="7"/>
  <c r="D327" i="7" s="1"/>
  <c r="D285" i="7"/>
  <c r="D286" i="7" s="1"/>
  <c r="D244" i="7"/>
  <c r="D245" i="7" s="1"/>
  <c r="D203" i="7"/>
  <c r="D204" i="7" s="1"/>
  <c r="D162" i="7"/>
  <c r="D163" i="7" s="1"/>
  <c r="D122" i="7"/>
  <c r="D4" i="7" s="1"/>
  <c r="G41" i="2" s="1"/>
  <c r="D81" i="7"/>
  <c r="C4" i="7" s="1"/>
  <c r="B44" i="7"/>
  <c r="B46" i="7" s="1"/>
  <c r="M4" i="7" l="1"/>
  <c r="D498" i="7"/>
  <c r="M5" i="7" s="1"/>
  <c r="O31" i="1" s="1"/>
  <c r="D502" i="7"/>
  <c r="M6" i="7" s="1"/>
  <c r="N30" i="1"/>
  <c r="D461" i="7"/>
  <c r="L6" i="7" s="1"/>
  <c r="D457" i="7"/>
  <c r="L5" i="7" s="1"/>
  <c r="N31" i="1" s="1"/>
  <c r="M30" i="1"/>
  <c r="D420" i="7"/>
  <c r="K6" i="7" s="1"/>
  <c r="D416" i="7"/>
  <c r="K5" i="7" s="1"/>
  <c r="M31" i="1" s="1"/>
  <c r="J4" i="7"/>
  <c r="D375" i="7"/>
  <c r="J5" i="7" s="1"/>
  <c r="L31" i="1" s="1"/>
  <c r="D379" i="7"/>
  <c r="J6" i="7" s="1"/>
  <c r="L36" i="1" s="1"/>
  <c r="I4" i="7"/>
  <c r="D338" i="7"/>
  <c r="I6" i="7" s="1"/>
  <c r="L47" i="2" s="1"/>
  <c r="D334" i="7"/>
  <c r="I5" i="7" s="1"/>
  <c r="L42" i="2" s="1"/>
  <c r="H4" i="7"/>
  <c r="D297" i="7"/>
  <c r="H6" i="7" s="1"/>
  <c r="J36" i="1" s="1"/>
  <c r="D293" i="7"/>
  <c r="H5" i="7" s="1"/>
  <c r="K42" i="2" s="1"/>
  <c r="F30" i="1"/>
  <c r="G4" i="7"/>
  <c r="D256" i="7"/>
  <c r="G6" i="7" s="1"/>
  <c r="D252" i="7"/>
  <c r="G5" i="7" s="1"/>
  <c r="J42" i="2" s="1"/>
  <c r="D133" i="7"/>
  <c r="D6" i="7" s="1"/>
  <c r="G47" i="2" s="1"/>
  <c r="F4" i="7"/>
  <c r="D211" i="7"/>
  <c r="F5" i="7" s="1"/>
  <c r="H31" i="1" s="1"/>
  <c r="D215" i="7"/>
  <c r="F6" i="7" s="1"/>
  <c r="H36" i="1" s="1"/>
  <c r="E4" i="7"/>
  <c r="H41" i="2" s="1"/>
  <c r="D174" i="7"/>
  <c r="E6" i="7" s="1"/>
  <c r="H47" i="2" s="1"/>
  <c r="D170" i="7"/>
  <c r="E5" i="7" s="1"/>
  <c r="H42" i="2" s="1"/>
  <c r="D92" i="7"/>
  <c r="C6" i="7" s="1"/>
  <c r="F47" i="2" s="1"/>
  <c r="D129" i="7"/>
  <c r="D5" i="7" s="1"/>
  <c r="G42" i="2" s="1"/>
  <c r="D88" i="7"/>
  <c r="C5" i="7" s="1"/>
  <c r="F42" i="2" s="1"/>
  <c r="E30" i="1"/>
  <c r="F41" i="2"/>
  <c r="P47" i="2"/>
  <c r="O36" i="1"/>
  <c r="P42" i="2"/>
  <c r="N36" i="1"/>
  <c r="O47" i="2"/>
  <c r="N47" i="2"/>
  <c r="M36" i="1"/>
  <c r="J47" i="2"/>
  <c r="I36" i="1"/>
  <c r="O42" i="2" l="1"/>
  <c r="O63" i="2" s="1"/>
  <c r="O69" i="2" s="1"/>
  <c r="O30" i="1"/>
  <c r="O43" i="1" s="1"/>
  <c r="P41" i="2"/>
  <c r="K36" i="1"/>
  <c r="I42" i="2"/>
  <c r="K47" i="2"/>
  <c r="N42" i="2"/>
  <c r="N63" i="2" s="1"/>
  <c r="N69" i="2" s="1"/>
  <c r="M47" i="2"/>
  <c r="M42" i="2"/>
  <c r="L30" i="1"/>
  <c r="L43" i="1" s="1"/>
  <c r="M41" i="2"/>
  <c r="J31" i="1"/>
  <c r="K31" i="1"/>
  <c r="I47" i="2"/>
  <c r="K30" i="1"/>
  <c r="L41" i="2"/>
  <c r="L63" i="2" s="1"/>
  <c r="L69" i="2" s="1"/>
  <c r="F36" i="1"/>
  <c r="I31" i="1"/>
  <c r="G36" i="1"/>
  <c r="J30" i="1"/>
  <c r="J43" i="1" s="1"/>
  <c r="K41" i="2"/>
  <c r="G30" i="1"/>
  <c r="F31" i="1"/>
  <c r="I30" i="1"/>
  <c r="J41" i="2"/>
  <c r="J63" i="2" s="1"/>
  <c r="J69" i="2" s="1"/>
  <c r="E36" i="1"/>
  <c r="G31" i="1"/>
  <c r="I41" i="2"/>
  <c r="H30" i="1"/>
  <c r="H43" i="1" s="1"/>
  <c r="E31" i="1"/>
  <c r="D13" i="7"/>
  <c r="D38" i="7" s="1"/>
  <c r="K26" i="3"/>
  <c r="K10" i="1" s="1"/>
  <c r="L9" i="2" s="1"/>
  <c r="O24" i="3"/>
  <c r="O26" i="3" s="1"/>
  <c r="N24" i="3"/>
  <c r="N26" i="3" s="1"/>
  <c r="M24" i="3"/>
  <c r="M26" i="3" s="1"/>
  <c r="L24" i="3"/>
  <c r="L26" i="3" s="1"/>
  <c r="K24" i="3"/>
  <c r="J24" i="3"/>
  <c r="I24" i="3"/>
  <c r="I26" i="3" s="1"/>
  <c r="H24" i="3"/>
  <c r="H26" i="3" s="1"/>
  <c r="G24" i="3"/>
  <c r="G26" i="3" s="1"/>
  <c r="F24" i="3"/>
  <c r="F26" i="3" s="1"/>
  <c r="E24" i="3"/>
  <c r="E26" i="3" s="1"/>
  <c r="D24" i="3"/>
  <c r="D26" i="3" s="1"/>
  <c r="O6" i="3"/>
  <c r="N6" i="3"/>
  <c r="M6" i="3"/>
  <c r="L6" i="3"/>
  <c r="K6" i="3"/>
  <c r="J6" i="3"/>
  <c r="I6" i="3"/>
  <c r="H6" i="3"/>
  <c r="H8" i="3" s="1"/>
  <c r="G6" i="3"/>
  <c r="F6" i="3"/>
  <c r="E6" i="3"/>
  <c r="D6" i="3"/>
  <c r="R14" i="2"/>
  <c r="Q42" i="1"/>
  <c r="Q41" i="1"/>
  <c r="Q38" i="1"/>
  <c r="D7" i="3"/>
  <c r="R49" i="2"/>
  <c r="R48" i="2"/>
  <c r="R46" i="2"/>
  <c r="R45" i="2"/>
  <c r="R44" i="2"/>
  <c r="R43" i="2"/>
  <c r="R40" i="2"/>
  <c r="R39" i="2"/>
  <c r="R38" i="2"/>
  <c r="R37" i="2"/>
  <c r="R36" i="2"/>
  <c r="R35" i="2"/>
  <c r="R34" i="2"/>
  <c r="R33" i="2"/>
  <c r="R32" i="2"/>
  <c r="R31" i="2"/>
  <c r="R30" i="2"/>
  <c r="R29" i="2"/>
  <c r="R28" i="2"/>
  <c r="R27" i="2"/>
  <c r="R26" i="2"/>
  <c r="N9" i="1"/>
  <c r="O8" i="2" s="1"/>
  <c r="F9" i="1"/>
  <c r="G8" i="2" s="1"/>
  <c r="A34" i="3"/>
  <c r="A33" i="3"/>
  <c r="A32" i="3"/>
  <c r="A31" i="3"/>
  <c r="D25" i="3"/>
  <c r="E25" i="3"/>
  <c r="F25" i="3"/>
  <c r="G25" i="3"/>
  <c r="H25" i="3"/>
  <c r="I25" i="3"/>
  <c r="J25" i="3"/>
  <c r="J26" i="3" s="1"/>
  <c r="K25" i="3"/>
  <c r="L25" i="3"/>
  <c r="M25" i="3"/>
  <c r="N25" i="3"/>
  <c r="O25" i="3"/>
  <c r="K32" i="3"/>
  <c r="J32" i="3"/>
  <c r="O7" i="3"/>
  <c r="N7" i="3"/>
  <c r="M7" i="3"/>
  <c r="L7" i="3"/>
  <c r="K7" i="3"/>
  <c r="K8" i="3" s="1"/>
  <c r="K31" i="3" s="1"/>
  <c r="J7" i="3"/>
  <c r="J8" i="3" s="1"/>
  <c r="J31" i="3" s="1"/>
  <c r="I7" i="3"/>
  <c r="H7" i="3"/>
  <c r="G7" i="3"/>
  <c r="F7" i="3"/>
  <c r="E7" i="3"/>
  <c r="E67" i="2"/>
  <c r="F63" i="2"/>
  <c r="F69" i="2" s="1"/>
  <c r="G63" i="2"/>
  <c r="G69" i="2" s="1"/>
  <c r="H63" i="2"/>
  <c r="H69" i="2" s="1"/>
  <c r="R25" i="2"/>
  <c r="R21" i="2"/>
  <c r="R20" i="2"/>
  <c r="R19" i="2"/>
  <c r="R18" i="2"/>
  <c r="R17" i="2"/>
  <c r="R16" i="2"/>
  <c r="R15" i="2"/>
  <c r="B2" i="2"/>
  <c r="A10" i="1"/>
  <c r="A9" i="2" s="1"/>
  <c r="A9" i="1"/>
  <c r="A8" i="2" s="1"/>
  <c r="A8" i="1"/>
  <c r="A7" i="2" s="1"/>
  <c r="A7" i="1"/>
  <c r="A6" i="2" s="1"/>
  <c r="B2" i="1"/>
  <c r="Q16" i="1"/>
  <c r="Q17" i="1"/>
  <c r="Q18" i="1"/>
  <c r="Q19" i="1"/>
  <c r="Q20" i="1"/>
  <c r="Q21" i="1"/>
  <c r="Q22" i="1"/>
  <c r="Q23" i="1"/>
  <c r="Q24" i="1"/>
  <c r="Q25" i="1"/>
  <c r="Q26" i="1"/>
  <c r="Q27" i="1"/>
  <c r="Q28" i="1"/>
  <c r="Q29" i="1"/>
  <c r="Q32" i="1"/>
  <c r="Q33" i="1"/>
  <c r="Q34" i="1"/>
  <c r="Q35" i="1"/>
  <c r="Q37" i="1"/>
  <c r="M43" i="1"/>
  <c r="N43" i="1"/>
  <c r="K34" i="3"/>
  <c r="F43" i="1" l="1"/>
  <c r="K63" i="2"/>
  <c r="K69" i="2" s="1"/>
  <c r="F8" i="3"/>
  <c r="F31" i="3" s="1"/>
  <c r="N8" i="3"/>
  <c r="N7" i="1" s="1"/>
  <c r="G8" i="3"/>
  <c r="G31" i="3" s="1"/>
  <c r="M63" i="2"/>
  <c r="M69" i="2" s="1"/>
  <c r="K43" i="1"/>
  <c r="I43" i="1"/>
  <c r="I63" i="2"/>
  <c r="I69" i="2" s="1"/>
  <c r="E43" i="1"/>
  <c r="G43" i="1"/>
  <c r="G33" i="3"/>
  <c r="G9" i="1"/>
  <c r="H8" i="2" s="1"/>
  <c r="K9" i="1"/>
  <c r="L8" i="2" s="1"/>
  <c r="L9" i="1"/>
  <c r="M8" i="2" s="1"/>
  <c r="E33" i="3"/>
  <c r="M33" i="3"/>
  <c r="D33" i="3"/>
  <c r="H9" i="1"/>
  <c r="I8" i="2" s="1"/>
  <c r="I33" i="3"/>
  <c r="F8" i="1"/>
  <c r="G7" i="2" s="1"/>
  <c r="N32" i="3"/>
  <c r="L32" i="3"/>
  <c r="E32" i="3"/>
  <c r="M32" i="3"/>
  <c r="O8" i="3"/>
  <c r="O7" i="1" s="1"/>
  <c r="I8" i="3"/>
  <c r="I31" i="3" s="1"/>
  <c r="D8" i="3"/>
  <c r="D31" i="3" s="1"/>
  <c r="L8" i="3"/>
  <c r="E8" i="3"/>
  <c r="E31" i="3" s="1"/>
  <c r="M8" i="3"/>
  <c r="M7" i="1" s="1"/>
  <c r="E7" i="1"/>
  <c r="J33" i="3"/>
  <c r="J35" i="3" s="1"/>
  <c r="J12" i="1" s="1"/>
  <c r="J9" i="1"/>
  <c r="K8" i="2" s="1"/>
  <c r="O34" i="3"/>
  <c r="O10" i="1"/>
  <c r="P9" i="2" s="1"/>
  <c r="K33" i="3"/>
  <c r="K35" i="3" s="1"/>
  <c r="K12" i="1" s="1"/>
  <c r="H10" i="1"/>
  <c r="I9" i="2" s="1"/>
  <c r="H34" i="3"/>
  <c r="O9" i="1"/>
  <c r="P8" i="2" s="1"/>
  <c r="O33" i="3"/>
  <c r="O31" i="3"/>
  <c r="G32" i="3"/>
  <c r="G8" i="1"/>
  <c r="H7" i="2" s="1"/>
  <c r="O32" i="3"/>
  <c r="O8" i="1"/>
  <c r="P7" i="2" s="1"/>
  <c r="I34" i="3"/>
  <c r="I10" i="1"/>
  <c r="J9" i="2" s="1"/>
  <c r="I9" i="1"/>
  <c r="J8" i="2" s="1"/>
  <c r="G10" i="1"/>
  <c r="H9" i="2" s="1"/>
  <c r="G34" i="3"/>
  <c r="F32" i="3"/>
  <c r="H7" i="1"/>
  <c r="H31" i="3"/>
  <c r="H8" i="1"/>
  <c r="I7" i="2" s="1"/>
  <c r="H32" i="3"/>
  <c r="L31" i="3"/>
  <c r="L7" i="1"/>
  <c r="F10" i="1"/>
  <c r="G9" i="2" s="1"/>
  <c r="F34" i="3"/>
  <c r="J34" i="3"/>
  <c r="J10" i="1"/>
  <c r="K9" i="2" s="1"/>
  <c r="I8" i="1"/>
  <c r="J7" i="2" s="1"/>
  <c r="I32" i="3"/>
  <c r="P26" i="3"/>
  <c r="D10" i="1"/>
  <c r="D34" i="3"/>
  <c r="M31" i="3"/>
  <c r="D8" i="1"/>
  <c r="D32" i="3"/>
  <c r="L34" i="3"/>
  <c r="L10" i="1"/>
  <c r="M9" i="2" s="1"/>
  <c r="E34" i="3"/>
  <c r="E10" i="1"/>
  <c r="F9" i="2" s="1"/>
  <c r="M10" i="1"/>
  <c r="N9" i="2" s="1"/>
  <c r="M34" i="3"/>
  <c r="L8" i="1"/>
  <c r="M7" i="2" s="1"/>
  <c r="N34" i="3"/>
  <c r="N10" i="1"/>
  <c r="O9" i="2" s="1"/>
  <c r="N33" i="3"/>
  <c r="K7" i="1"/>
  <c r="F33" i="3"/>
  <c r="J8" i="1"/>
  <c r="K7" i="2" s="1"/>
  <c r="J7" i="1"/>
  <c r="K8" i="1"/>
  <c r="L7" i="2" s="1"/>
  <c r="N31" i="3" l="1"/>
  <c r="P31" i="3" s="1"/>
  <c r="D7" i="1"/>
  <c r="I7" i="1"/>
  <c r="I11" i="1" s="1"/>
  <c r="G7" i="1"/>
  <c r="H6" i="2" s="1"/>
  <c r="H10" i="2" s="1"/>
  <c r="H13" i="2" s="1"/>
  <c r="H22" i="2" s="1"/>
  <c r="H66" i="2" s="1"/>
  <c r="F7" i="1"/>
  <c r="N8" i="1"/>
  <c r="O7" i="2" s="1"/>
  <c r="D9" i="1"/>
  <c r="E8" i="2" s="1"/>
  <c r="P8" i="3"/>
  <c r="M9" i="1"/>
  <c r="N8" i="2" s="1"/>
  <c r="L33" i="3"/>
  <c r="L35" i="3" s="1"/>
  <c r="L12" i="1" s="1"/>
  <c r="H33" i="3"/>
  <c r="P33" i="3" s="1"/>
  <c r="E9" i="1"/>
  <c r="F8" i="2" s="1"/>
  <c r="M8" i="1"/>
  <c r="N7" i="2" s="1"/>
  <c r="I35" i="3"/>
  <c r="I12" i="1" s="1"/>
  <c r="G35" i="3"/>
  <c r="G12" i="1" s="1"/>
  <c r="E8" i="1"/>
  <c r="F7" i="2" s="1"/>
  <c r="F35" i="3"/>
  <c r="F12" i="1" s="1"/>
  <c r="D35" i="3"/>
  <c r="E7" i="2"/>
  <c r="I6" i="2"/>
  <c r="I10" i="2" s="1"/>
  <c r="I13" i="2" s="1"/>
  <c r="I22" i="2" s="1"/>
  <c r="I66" i="2" s="1"/>
  <c r="H11" i="1"/>
  <c r="L6" i="2"/>
  <c r="L10" i="2" s="1"/>
  <c r="L13" i="2" s="1"/>
  <c r="L22" i="2" s="1"/>
  <c r="L66" i="2" s="1"/>
  <c r="K11" i="1"/>
  <c r="K13" i="1" s="1"/>
  <c r="K45" i="1" s="1"/>
  <c r="P32" i="3"/>
  <c r="M35" i="3"/>
  <c r="M12" i="1" s="1"/>
  <c r="N6" i="2"/>
  <c r="P6" i="2"/>
  <c r="P10" i="2" s="1"/>
  <c r="P13" i="2" s="1"/>
  <c r="P22" i="2" s="1"/>
  <c r="P66" i="2" s="1"/>
  <c r="O11" i="1"/>
  <c r="E35" i="3"/>
  <c r="E12" i="1" s="1"/>
  <c r="O35" i="3"/>
  <c r="O12" i="1" s="1"/>
  <c r="J11" i="1"/>
  <c r="J13" i="1" s="1"/>
  <c r="J45" i="1" s="1"/>
  <c r="K6" i="2"/>
  <c r="K10" i="2" s="1"/>
  <c r="K13" i="2" s="1"/>
  <c r="K22" i="2" s="1"/>
  <c r="K66" i="2" s="1"/>
  <c r="P34" i="3"/>
  <c r="M6" i="2"/>
  <c r="M10" i="2" s="1"/>
  <c r="M13" i="2" s="1"/>
  <c r="M22" i="2" s="1"/>
  <c r="M66" i="2" s="1"/>
  <c r="L11" i="1"/>
  <c r="G11" i="1"/>
  <c r="N35" i="3"/>
  <c r="N12" i="1" s="1"/>
  <c r="Q10" i="1"/>
  <c r="E9" i="2"/>
  <c r="R9" i="2" s="1"/>
  <c r="O6" i="2"/>
  <c r="F11" i="1"/>
  <c r="G6" i="2"/>
  <c r="G10" i="2" s="1"/>
  <c r="G13" i="2" s="1"/>
  <c r="G22" i="2" s="1"/>
  <c r="G66" i="2" s="1"/>
  <c r="F6" i="2"/>
  <c r="Q7" i="1" l="1"/>
  <c r="O10" i="2"/>
  <c r="O13" i="2" s="1"/>
  <c r="O22" i="2" s="1"/>
  <c r="O66" i="2" s="1"/>
  <c r="E6" i="2"/>
  <c r="E10" i="2" s="1"/>
  <c r="J6" i="2"/>
  <c r="J10" i="2" s="1"/>
  <c r="J13" i="2" s="1"/>
  <c r="J22" i="2" s="1"/>
  <c r="J66" i="2" s="1"/>
  <c r="D11" i="1"/>
  <c r="N11" i="1"/>
  <c r="N13" i="1" s="1"/>
  <c r="N45" i="1" s="1"/>
  <c r="G13" i="1"/>
  <c r="G45" i="1" s="1"/>
  <c r="Q9" i="1"/>
  <c r="F13" i="1"/>
  <c r="F45" i="1" s="1"/>
  <c r="H35" i="3"/>
  <c r="H12" i="1" s="1"/>
  <c r="H13" i="1" s="1"/>
  <c r="H45" i="1" s="1"/>
  <c r="R8" i="2"/>
  <c r="M11" i="1"/>
  <c r="I13" i="1"/>
  <c r="I45" i="1" s="1"/>
  <c r="N10" i="2"/>
  <c r="N13" i="2" s="1"/>
  <c r="N22" i="2" s="1"/>
  <c r="N66" i="2" s="1"/>
  <c r="P28" i="3"/>
  <c r="L13" i="1"/>
  <c r="L45" i="1" s="1"/>
  <c r="R7" i="2"/>
  <c r="F10" i="2"/>
  <c r="F13" i="2" s="1"/>
  <c r="F22" i="2" s="1"/>
  <c r="F66" i="2" s="1"/>
  <c r="E11" i="1"/>
  <c r="M13" i="1"/>
  <c r="M45" i="1" s="1"/>
  <c r="Q8" i="1"/>
  <c r="O13" i="1"/>
  <c r="O45" i="1" s="1"/>
  <c r="D12" i="1"/>
  <c r="R6" i="2"/>
  <c r="Q12" i="1" l="1"/>
  <c r="P35" i="3"/>
  <c r="Q11" i="1"/>
  <c r="E13" i="1"/>
  <c r="E45" i="1" s="1"/>
  <c r="D13" i="1"/>
  <c r="E13" i="2"/>
  <c r="R10" i="2"/>
  <c r="Q13" i="1" l="1"/>
  <c r="E22" i="2"/>
  <c r="R13" i="2"/>
  <c r="R22" i="2" l="1"/>
  <c r="E66" i="2"/>
  <c r="E68" i="2" l="1"/>
  <c r="R66" i="2"/>
  <c r="D39" i="7" l="1"/>
  <c r="D46" i="7" s="1"/>
  <c r="B5" i="7" s="1"/>
  <c r="E42" i="2" l="1"/>
  <c r="R42" i="2" s="1"/>
  <c r="D31" i="1"/>
  <c r="Q31" i="1" s="1"/>
  <c r="B4" i="7"/>
  <c r="D50" i="7"/>
  <c r="B6" i="7" s="1"/>
  <c r="E41" i="2" l="1"/>
  <c r="D30" i="1"/>
  <c r="E47" i="2"/>
  <c r="R47" i="2" s="1"/>
  <c r="D36" i="1"/>
  <c r="Q36" i="1" s="1"/>
  <c r="D43" i="1" l="1"/>
  <c r="D45" i="1" s="1"/>
  <c r="Q30" i="1"/>
  <c r="Q43" i="1" s="1"/>
  <c r="Q45" i="1" s="1"/>
  <c r="R41" i="2"/>
  <c r="E63" i="2"/>
  <c r="E69" i="2" s="1"/>
  <c r="E70" i="2" l="1"/>
  <c r="F67" i="2" s="1"/>
  <c r="F68" i="2" s="1"/>
  <c r="F70" i="2" s="1"/>
  <c r="G67" i="2" s="1"/>
  <c r="G68" i="2" s="1"/>
  <c r="G70" i="2" s="1"/>
  <c r="H67" i="2" s="1"/>
  <c r="H68" i="2" s="1"/>
  <c r="H70" i="2" s="1"/>
  <c r="I67" i="2" s="1"/>
  <c r="I68" i="2" s="1"/>
  <c r="I70" i="2" s="1"/>
  <c r="J67" i="2" s="1"/>
  <c r="J68" i="2" s="1"/>
  <c r="J70" i="2" s="1"/>
  <c r="K67" i="2" s="1"/>
  <c r="K68" i="2" s="1"/>
  <c r="K70" i="2" s="1"/>
  <c r="L67" i="2" s="1"/>
  <c r="L68" i="2" s="1"/>
  <c r="L70" i="2" s="1"/>
  <c r="M67" i="2" s="1"/>
  <c r="M68" i="2" s="1"/>
  <c r="M70" i="2" s="1"/>
  <c r="N67" i="2" s="1"/>
  <c r="N68" i="2" s="1"/>
  <c r="N70" i="2" s="1"/>
  <c r="O67" i="2" s="1"/>
  <c r="O68" i="2" s="1"/>
  <c r="O70" i="2" s="1"/>
  <c r="P67" i="2" s="1"/>
  <c r="P68" i="2" s="1"/>
  <c r="R63" i="2" l="1"/>
  <c r="P63" i="2"/>
  <c r="P69" i="2" s="1"/>
  <c r="R69" i="2" s="1"/>
  <c r="P7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Acer</author>
    <author>Krista Harding</author>
  </authors>
  <commentList>
    <comment ref="A29" authorId="0" shapeId="0" xr:uid="{00000000-0006-0000-0200-000001000000}">
      <text>
        <r>
          <rPr>
            <b/>
            <sz val="9"/>
            <color indexed="81"/>
            <rFont val="Tahoma"/>
            <family val="2"/>
          </rPr>
          <t>Acer:</t>
        </r>
        <r>
          <rPr>
            <sz val="9"/>
            <color indexed="81"/>
            <rFont val="Tahoma"/>
            <family val="2"/>
          </rPr>
          <t xml:space="preserve">
From  internet CRA 2021
figure as pper internet Nov/20 re 2021rates:  5.45% cpp and 1.58% EI; EI would have to be x 1.4 so 2.212
CPP  5.45 %
EI    2.212%   (assumes owner voluntary pay into EI....may not be applicable in many cases) 
TOTAL MERC  7.662% PLUS Vac Pay 4% = 11.662%
round to 12%
EXCLUDES WCB or employer medical. Pension plans</t>
        </r>
      </text>
    </comment>
    <comment ref="A31" authorId="1" shapeId="0" xr:uid="{00000000-0006-0000-0200-000002000000}">
      <text>
        <r>
          <rPr>
            <b/>
            <sz val="9"/>
            <color indexed="81"/>
            <rFont val="Tahoma"/>
            <family val="2"/>
          </rPr>
          <t>Krista Harding:</t>
        </r>
        <r>
          <rPr>
            <sz val="9"/>
            <color indexed="81"/>
            <rFont val="Tahoma"/>
            <family val="2"/>
          </rPr>
          <t xml:space="preserve">
From  internet CRA 2021
figure as pper internet Nov/20 re 2021rates:  5.45% cpp and 1.58% EI; EI would have to be x 1.4 so 2.212
CPP  5.45 %
EI    2.212% 
TOTAL MERC  7.662% PLUS Vac Pay 4% = 11.662%
round to 12%
EXCLUDES WCB or employer medical. Pension plans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Krista Harding</author>
  </authors>
  <commentList>
    <comment ref="P56" authorId="0" shapeId="0" xr:uid="{00000000-0006-0000-0300-000002000000}">
      <text>
        <r>
          <rPr>
            <b/>
            <sz val="9"/>
            <color indexed="81"/>
            <rFont val="Tahoma"/>
            <family val="2"/>
          </rPr>
          <t>Krista Harding:</t>
        </r>
        <r>
          <rPr>
            <sz val="9"/>
            <color indexed="81"/>
            <rFont val="Tahoma"/>
            <family val="2"/>
          </rPr>
          <t xml:space="preserve">
2022 max cpp earnings  64900 max contributory earnings 61400  rate 5.70%    max self employment contribution 6999.60
www.canada.ca
The maximum pensionable earnings under the Canada Pension Plan (CPP) for 2021 will increase to $61,600 (from $58,700) Maximum contributory earnings in 2021  58,100 (up from 55,200 2020). In addition, the employee and employer contribution rates for 2021 are set to rise to 5.45% (up from 5.25%) and the self-employed contribution rate will increase to 10.9% (from 10.5%).Nov 10, 2020
</t>
        </r>
      </text>
    </comment>
  </commentList>
</comments>
</file>

<file path=xl/sharedStrings.xml><?xml version="1.0" encoding="utf-8"?>
<sst xmlns="http://schemas.openxmlformats.org/spreadsheetml/2006/main" count="545" uniqueCount="220">
  <si>
    <t>NAME OF BUSINESS</t>
  </si>
  <si>
    <t>REVISION DATE</t>
  </si>
  <si>
    <t>MONTH 1</t>
  </si>
  <si>
    <t>MONTH 10</t>
  </si>
  <si>
    <t>MONTH 11</t>
  </si>
  <si>
    <t>MONTH 12</t>
  </si>
  <si>
    <t>TOTALS</t>
  </si>
  <si>
    <t>SALES:</t>
  </si>
  <si>
    <t>**</t>
  </si>
  <si>
    <t>GROSS MARGIN</t>
  </si>
  <si>
    <t>OTHER EXPENSES:</t>
  </si>
  <si>
    <t>CIVIC TAXES</t>
  </si>
  <si>
    <t>LEGAL/ACCTG FEES</t>
  </si>
  <si>
    <t>ADVERTISING</t>
  </si>
  <si>
    <t>BANK CHARGES</t>
  </si>
  <si>
    <t>RENT</t>
  </si>
  <si>
    <t>INSURANCE</t>
  </si>
  <si>
    <t>LICENSE/PERMITS</t>
  </si>
  <si>
    <t>OFFICE/POST/FREIGHT</t>
  </si>
  <si>
    <t>EQUIPMENT REPAIR</t>
  </si>
  <si>
    <t>TELEPHONE</t>
  </si>
  <si>
    <t>LEASE EQUIPMENT</t>
  </si>
  <si>
    <t>DEPRECIATION</t>
  </si>
  <si>
    <t>OTHER WAGES</t>
  </si>
  <si>
    <t>HEAT</t>
  </si>
  <si>
    <t>POWER</t>
  </si>
  <si>
    <t>WATER,SEWER.GARBAGE</t>
  </si>
  <si>
    <t>LOAN INTEREST</t>
  </si>
  <si>
    <t>WORKER'S COMPENSATION</t>
  </si>
  <si>
    <t>VEHICLE EXPENSE</t>
  </si>
  <si>
    <t>___________</t>
  </si>
  <si>
    <t>TOTAL EXPENSES</t>
  </si>
  <si>
    <t>OPERATING INCOME(beforetax)</t>
  </si>
  <si>
    <t>NOTE:</t>
  </si>
  <si>
    <t>These financial projections have been prepared from information and assumptions provided by the applicant.</t>
  </si>
  <si>
    <t>We caution that the assumptions used are not certain to occur and other events not reflected in the assumptions may occur.</t>
  </si>
  <si>
    <t>If events do not occur as assumed, the actual results achieved may vary significantly from the projected outcome.</t>
  </si>
  <si>
    <t>Accordingly, we offer no opinion on the achievability of these financial projections.</t>
  </si>
  <si>
    <t>***</t>
  </si>
  <si>
    <t>Opening</t>
  </si>
  <si>
    <t>STEP 1</t>
  </si>
  <si>
    <t>Balance</t>
  </si>
  <si>
    <t>TOTAL</t>
  </si>
  <si>
    <t>TOTAL SALES</t>
  </si>
  <si>
    <t>CASH IN:</t>
  </si>
  <si>
    <t>Cash Sales</t>
  </si>
  <si>
    <t>Receivables Collected</t>
  </si>
  <si>
    <t>Loan Proceeds</t>
  </si>
  <si>
    <t>Personal Investment</t>
  </si>
  <si>
    <t>Proceeds from Sale of Assets</t>
  </si>
  <si>
    <t>Rental Income</t>
  </si>
  <si>
    <t>Total Cash In</t>
  </si>
  <si>
    <t>CASH OUT:</t>
  </si>
  <si>
    <t>Total Cash Out</t>
  </si>
  <si>
    <t>SUMMARY</t>
  </si>
  <si>
    <t>Total Cash In(line 14)</t>
  </si>
  <si>
    <t>Plus: Cash Forward(Previous Month's Line 49)</t>
  </si>
  <si>
    <t>Equals: Total Cash Available</t>
  </si>
  <si>
    <t>Less: Total Cash out (Line 44)</t>
  </si>
  <si>
    <t>Equals: Closing Bank Balance</t>
  </si>
  <si>
    <t>NOTE: These financial projections have been prepared from information and assumptions provided by the applicant.</t>
  </si>
  <si>
    <t>TOTAL GROSS SALES</t>
  </si>
  <si>
    <t>Revision Date</t>
  </si>
  <si>
    <t>TOTAL SALES per MONTH</t>
  </si>
  <si>
    <t>linked from salesworksheet</t>
  </si>
  <si>
    <t>state percentage</t>
  </si>
  <si>
    <t>TOTAL MATERIAL COSTS</t>
  </si>
  <si>
    <r>
      <t>MATERIAL COSTS</t>
    </r>
    <r>
      <rPr>
        <sz val="9"/>
        <color indexed="55"/>
        <rFont val="Arial"/>
        <family val="2"/>
      </rPr>
      <t>(linked from Salesworksheet)</t>
    </r>
  </si>
  <si>
    <t>linked from revenue and expense</t>
  </si>
  <si>
    <t xml:space="preserve">Cash </t>
  </si>
  <si>
    <t>insert opening cash bal</t>
  </si>
  <si>
    <t>FURTHER NOTE:</t>
  </si>
  <si>
    <t>To client:  Please be aware that IF your business is SOLE PROPRIETORSHIP, this projection WILL NOT include</t>
  </si>
  <si>
    <t>Principal on Debt, and Draw for Owner.</t>
  </si>
  <si>
    <t>South Shore Opportunities</t>
  </si>
  <si>
    <t>wages for the owner.  Remember that out of operating income must come:  Income Tax, CPP</t>
  </si>
  <si>
    <t>.30 personal, .20 corporate</t>
  </si>
  <si>
    <t>CPP</t>
  </si>
  <si>
    <t>Average Sale per DESCRIBE</t>
  </si>
  <si>
    <t>Per Month/ Week etc</t>
  </si>
  <si>
    <t>Number of Customers/ Hours/ Items etc</t>
  </si>
  <si>
    <t>Materials</t>
  </si>
  <si>
    <t>Freight</t>
  </si>
  <si>
    <t>What are your Direct Costs?  Examples:</t>
  </si>
  <si>
    <t>DIRECT  COSTS</t>
  </si>
  <si>
    <t>Machinery:</t>
  </si>
  <si>
    <t>Equipment:</t>
  </si>
  <si>
    <t>Fixtures:</t>
  </si>
  <si>
    <t>Furnishings:</t>
  </si>
  <si>
    <t>Renovations:</t>
  </si>
  <si>
    <t>Building/Land:</t>
  </si>
  <si>
    <t>Initial Inventory:</t>
  </si>
  <si>
    <t>List  of Proposed Things that need to be purchased (please describe) :</t>
  </si>
  <si>
    <t>Direct labour</t>
  </si>
  <si>
    <t>please see note below</t>
  </si>
  <si>
    <t>Note : The percentage of Direct Costs should be determined by DIRECT COSTS divided by SALES.</t>
  </si>
  <si>
    <t>Worksheet for determining PROJECTED REVENUE AND DIRECT  COSTS</t>
  </si>
  <si>
    <t>REMOVE IF CORPORATION</t>
  </si>
  <si>
    <t>Use this sheet to list any key assumptions related to sales and expenses on future pages.</t>
  </si>
  <si>
    <t>This sheet can also be used to show how Direct Costs are calculated (eg cost per item)</t>
  </si>
  <si>
    <t>PURCHASE ONGOING DIRECT MATERIALS/ACCOUNTS PAYABLE</t>
  </si>
  <si>
    <t>INCOME TAX ALLOW</t>
  </si>
  <si>
    <t>You can enter anything in the yellow highlighted areas.</t>
  </si>
  <si>
    <t>The rest of the worksheet will calculate and link things for you (so is protected from changes)</t>
  </si>
  <si>
    <t>OWNER WAGE (if incorp)</t>
  </si>
  <si>
    <t>OWNER BENEFIT(12%)</t>
  </si>
  <si>
    <t>OTHER BENEFIT(12%)</t>
  </si>
  <si>
    <t>Working Capital:</t>
  </si>
  <si>
    <t>with HST</t>
  </si>
  <si>
    <t>without HST</t>
  </si>
  <si>
    <t>TOTAL NEEDS:</t>
  </si>
  <si>
    <t>How to use this template:</t>
  </si>
  <si>
    <t>a</t>
  </si>
  <si>
    <t>Generally speaking, places with yellow background are areas that you can insert information for your business.</t>
  </si>
  <si>
    <t>The other areas (no colour background) are areas that calculate automatically.</t>
  </si>
  <si>
    <t>START WITH:</t>
  </si>
  <si>
    <t>Sales worksheet</t>
  </si>
  <si>
    <t>b</t>
  </si>
  <si>
    <t>i</t>
  </si>
  <si>
    <t>ii</t>
  </si>
  <si>
    <t>Insert, on line "per month, week…", the timeframe YOU find it easiest  to think about  how many customers you will have in your business , within a month.</t>
  </si>
  <si>
    <t>Some people think about customers per day, some people think about customers per week while some people find it easiest to think about customers per month.</t>
  </si>
  <si>
    <t xml:space="preserve">The worksheet is defaulted in the template to "1" which means number of customers per MONTH.   </t>
  </si>
  <si>
    <t>If you would prefer to think about number of customers per day, then you will change the "1" to the number of days you will be open  (in your online business would be 30?)</t>
  </si>
  <si>
    <t>If you would prefer to think about number of customers per wee, then you will change the "1" to 4.33 (4.33 weeks x 12 months gives you 52 weeks of business)</t>
  </si>
  <si>
    <t>Your sales will now automatically generate</t>
  </si>
  <si>
    <t>Your direct costs will now automatically generate</t>
  </si>
  <si>
    <t>Revexp = Revenue and Expense projection</t>
  </si>
  <si>
    <t>Insert , on a monthly basis, whatever operating expenses you will have for YOUR business.</t>
  </si>
  <si>
    <t xml:space="preserve">The line items in the template are just a list of typical operating expenses that a lot of businesses have.  </t>
  </si>
  <si>
    <t>Your business will not have all of these and it may well have others that are specific to your business.</t>
  </si>
  <si>
    <t>Your projected profit/loss for your first look at the financial projection will now automatically generate.</t>
  </si>
  <si>
    <t>If it is negative it often just means you need to revisit your customers and expenses again.</t>
  </si>
  <si>
    <t>Cashflow</t>
  </si>
  <si>
    <t>If you are comfortable doing it, this document is significantly different than the Revenue Expense projection in that:</t>
  </si>
  <si>
    <t>Typically just an annual expense divided by 12 is fine for the Revenue Expense projection.</t>
  </si>
  <si>
    <t>Expenses  are not just annual divided by 12 (as was suggested for the Revenue Expense) but rather the expense is input in the month the cash has to be paid out.</t>
  </si>
  <si>
    <t>Example, business insurance often has to be paid to the insurance company in one, or 3 payments, not 12 so that is how it would show on the cashflow.</t>
  </si>
  <si>
    <t>For a sole proprietorship, an amount of $ for the owner to take from the business is shown as "owners draw".  (There is no amount for owner shown on</t>
  </si>
  <si>
    <t>RevExp for a sole proprietor because the sole proprietors income for tax purposes is all the sales less all the eligible business expenses)</t>
  </si>
  <si>
    <t>Full loan payments, principal plus interest amount monthly. (Only interest portion is shown on the Rev/Exp)</t>
  </si>
  <si>
    <t>Any cash being put into the business startup by the owner as well as cash going in as a loan are shown in the "cash in"</t>
  </si>
  <si>
    <t>All the things that need to be purchased to get the business going (you can list them on the "NEEDS" list) should be inserted on a line in "cash out".</t>
  </si>
  <si>
    <t>CREDIT CARD FEES</t>
  </si>
  <si>
    <t>INSTRUCTIONS FOR USE (YOU CAN DELETE THIS WHEN YOU ARE READY TO USE THIS SHEET FOR YOUR ASSUMPTIONS:</t>
  </si>
  <si>
    <t>Choose Category (example WIDGET A) , look at "Number of customers per…"</t>
  </si>
  <si>
    <t xml:space="preserve">Insert on line "number of customers per…", for each product category, the number of items (WIDGET  A in example) that you will sell </t>
  </si>
  <si>
    <t>Most clients get South Shore Opportunities to assist with this so feel free to wait until you are ready for a get together to do this with South Shore Opportunities.</t>
  </si>
  <si>
    <t>Direct Costs</t>
  </si>
  <si>
    <t xml:space="preserve">You will manually calculate the cost of your product in relation to the sales price.  This provides you with the "direct cost %" </t>
  </si>
  <si>
    <t>For retail this is just the cost of your product divided by the sales price of your product.</t>
  </si>
  <si>
    <t>Per  Week etc</t>
  </si>
  <si>
    <t>Weeks per month</t>
  </si>
  <si>
    <t>Employee name</t>
  </si>
  <si>
    <t>hours per week</t>
  </si>
  <si>
    <t>hourly rate</t>
  </si>
  <si>
    <t>Gross wage per week</t>
  </si>
  <si>
    <t>EI 2022</t>
  </si>
  <si>
    <t>Vac Pay</t>
  </si>
  <si>
    <t>Workers Compensation Board   insert as separate line item on RevExp</t>
  </si>
  <si>
    <t>Rate per $100 of gross wage</t>
  </si>
  <si>
    <t>CPP 2022 to max $61,400</t>
  </si>
  <si>
    <t>Total Gross Wage per week</t>
  </si>
  <si>
    <t>insert to Rev/Exp and Cashflow</t>
  </si>
  <si>
    <t>MERC (mandatory employment related costs)</t>
  </si>
  <si>
    <t>TOTAL MERC PER MONTH</t>
  </si>
  <si>
    <t>TOTAL GROSS WAGE PER MONTH</t>
  </si>
  <si>
    <t>Total Wages NOT owners</t>
  </si>
  <si>
    <t>Total MERC NOT owners</t>
  </si>
  <si>
    <t>Workers Compensation Board</t>
  </si>
  <si>
    <t>MONTH 09</t>
  </si>
  <si>
    <t>MONTH 08</t>
  </si>
  <si>
    <t>MONTH 07</t>
  </si>
  <si>
    <t>MONTH 06</t>
  </si>
  <si>
    <t>MONTH 05</t>
  </si>
  <si>
    <t>MONTH 04</t>
  </si>
  <si>
    <t>MONTH 03</t>
  </si>
  <si>
    <t>MONTH 02</t>
  </si>
  <si>
    <t>Employees</t>
  </si>
  <si>
    <t>Number of hours paid per week</t>
  </si>
  <si>
    <t>Employee name or title</t>
  </si>
  <si>
    <t>Hourly pay rate</t>
  </si>
  <si>
    <t>Input  for each of Months 1 through 12:</t>
  </si>
  <si>
    <t>Month 1</t>
  </si>
  <si>
    <t>Month 2</t>
  </si>
  <si>
    <t>Month 3</t>
  </si>
  <si>
    <t>Month 4</t>
  </si>
  <si>
    <t>Month 5</t>
  </si>
  <si>
    <t>Month 6</t>
  </si>
  <si>
    <t>Month 7</t>
  </si>
  <si>
    <t>Month 8</t>
  </si>
  <si>
    <t>Month 9</t>
  </si>
  <si>
    <t>Month 10</t>
  </si>
  <si>
    <t>Month 11</t>
  </si>
  <si>
    <t>Month 12</t>
  </si>
  <si>
    <t>OTHER BENEFITS (from "employees" worksheet)</t>
  </si>
  <si>
    <t>Calculations will be automatic and results will automatically insert into both Revenue Expense and Cashflow worksheets</t>
  </si>
  <si>
    <t xml:space="preserve">Items in light yellow are spaces for you to input data. </t>
  </si>
  <si>
    <t>Other areas of the sheet are automatically calculated and are protected.</t>
  </si>
  <si>
    <t>Category ONE</t>
  </si>
  <si>
    <t>Category FOUR</t>
  </si>
  <si>
    <t>PLEASE INSERT PRICE above</t>
  </si>
  <si>
    <t>Subtotal machinery</t>
  </si>
  <si>
    <t>n/a</t>
  </si>
  <si>
    <t>Subtotal equipment</t>
  </si>
  <si>
    <t>Subtotal fixtures</t>
  </si>
  <si>
    <t>Subtotal furnishings</t>
  </si>
  <si>
    <t>Subtotal renovations</t>
  </si>
  <si>
    <t>Subtotal building/land</t>
  </si>
  <si>
    <t>Subtotal inventory</t>
  </si>
  <si>
    <t>Subtotal working capital</t>
  </si>
  <si>
    <t>NEEDS:</t>
  </si>
  <si>
    <t>PURCHASE OF INITIAL INVENTORY (linked from NEEDS worksheet)</t>
  </si>
  <si>
    <t>OTHER (DESCRIBE)</t>
  </si>
  <si>
    <t>HST REFUND ON INITIAL PURCHASES (from NEEDS)</t>
  </si>
  <si>
    <t>HST included in NEEDS</t>
  </si>
  <si>
    <t>(includes hst)</t>
  </si>
  <si>
    <t>OWNER WAGE (only IF Incorporated)</t>
  </si>
  <si>
    <t>OWNER(SOLE PROPRIETORY/PARTNER) DRAW or DIVIDENDS (if Corp)</t>
  </si>
  <si>
    <t>(if not already in "Other wage")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</si>
</sst>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164" formatCode="&quot;$&quot;#,##0.00_);\(&quot;$&quot;#,##0.00\)"/>
    <numFmt numFmtId="165" formatCode="dd\-mmm\-yy_)"/>
    <numFmt numFmtId="166" formatCode="&quot;$&quot;#,##0"/>
    <numFmt numFmtId="167" formatCode="0.0%"/>
    <numFmt numFmtId="168" formatCode="&quot;$&quot;#,##0.0"/>
    <numFmt numFmtId="169" formatCode="_-&quot;$&quot;* #,##0_-;\-&quot;$&quot;* #,##0_-;_-&quot;$&quot;* &quot;-&quot;??_-;_-@_-"/>
  </numFmts>
  <fonts count="19" x14ac:knownFonts="1">
    <font>
      <sz val="12"/>
      <name val="Arial"/>
    </font>
    <font>
      <sz val="10"/>
      <name val="Arial"/>
      <family val="2"/>
    </font>
    <font>
      <sz val="12"/>
      <name val="Verdana"/>
      <family val="2"/>
    </font>
    <font>
      <b/>
      <sz val="12"/>
      <name val="Arial"/>
      <family val="2"/>
    </font>
    <font>
      <sz val="10"/>
      <name val="Arial"/>
      <family val="2"/>
    </font>
    <font>
      <b/>
      <sz val="12"/>
      <name val="Arial"/>
      <family val="2"/>
    </font>
    <font>
      <sz val="9"/>
      <color indexed="55"/>
      <name val="Arial"/>
      <family val="2"/>
    </font>
    <font>
      <sz val="11"/>
      <name val="Arial"/>
      <family val="2"/>
    </font>
    <font>
      <sz val="12"/>
      <color indexed="16"/>
      <name val="Arial"/>
      <family val="2"/>
    </font>
    <font>
      <sz val="10"/>
      <color indexed="16"/>
      <name val="Arial"/>
      <family val="2"/>
    </font>
    <font>
      <b/>
      <sz val="8"/>
      <color indexed="10"/>
      <name val="Arial"/>
      <family val="2"/>
    </font>
    <font>
      <sz val="12"/>
      <color indexed="10"/>
      <name val="Arial"/>
      <family val="2"/>
    </font>
    <font>
      <sz val="10"/>
      <color indexed="10"/>
      <name val="Arial"/>
      <family val="2"/>
    </font>
    <font>
      <sz val="12"/>
      <name val="Arial"/>
      <family val="2"/>
    </font>
    <font>
      <sz val="9"/>
      <color indexed="81"/>
      <name val="Tahoma"/>
      <family val="2"/>
    </font>
    <font>
      <b/>
      <sz val="9"/>
      <color indexed="81"/>
      <name val="Tahoma"/>
      <family val="2"/>
    </font>
    <font>
      <strike/>
      <sz val="12"/>
      <name val="Arial"/>
      <family val="2"/>
    </font>
    <font>
      <b/>
      <sz val="12"/>
      <color theme="1"/>
      <name val="Arial"/>
      <family val="2"/>
    </font>
    <font>
      <sz val="8"/>
      <name val="Arial"/>
      <family val="2"/>
    </font>
  </fonts>
  <fills count="7">
    <fill>
      <patternFill patternType="none"/>
    </fill>
    <fill>
      <patternFill patternType="gray125"/>
    </fill>
    <fill>
      <patternFill patternType="solid">
        <fgColor rgb="FFFFFF99"/>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4" tint="0.79998168889431442"/>
        <bgColor indexed="64"/>
      </patternFill>
    </fill>
  </fills>
  <borders count="26">
    <border>
      <left/>
      <right/>
      <top/>
      <bottom/>
      <diagonal/>
    </border>
    <border>
      <left/>
      <right/>
      <top style="medium">
        <color indexed="64"/>
      </top>
      <bottom/>
      <diagonal/>
    </border>
    <border>
      <left/>
      <right/>
      <top style="medium">
        <color indexed="8"/>
      </top>
      <bottom/>
      <diagonal/>
    </border>
    <border>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0" fillId="0" borderId="0" xfId="0" applyProtection="1"/>
    <xf numFmtId="166" fontId="0" fillId="0" borderId="0" xfId="0" applyNumberFormat="1" applyProtection="1"/>
    <xf numFmtId="169" fontId="0" fillId="0" borderId="0" xfId="1" applyNumberFormat="1" applyFont="1" applyProtection="1"/>
    <xf numFmtId="169" fontId="0" fillId="0" borderId="1" xfId="1" applyNumberFormat="1" applyFont="1" applyBorder="1" applyProtection="1"/>
    <xf numFmtId="166" fontId="0" fillId="0" borderId="1" xfId="0" applyNumberFormat="1" applyBorder="1" applyProtection="1"/>
    <xf numFmtId="0" fontId="0" fillId="0" borderId="0" xfId="0" applyProtection="1">
      <protection locked="0"/>
    </xf>
    <xf numFmtId="0" fontId="0" fillId="0" borderId="1" xfId="0" applyBorder="1" applyProtection="1">
      <protection locked="0"/>
    </xf>
    <xf numFmtId="0" fontId="4" fillId="0" borderId="0" xfId="0" applyFont="1" applyProtection="1">
      <protection locked="0"/>
    </xf>
    <xf numFmtId="0" fontId="4" fillId="0" borderId="1" xfId="0" applyFont="1" applyBorder="1" applyProtection="1">
      <protection locked="0"/>
    </xf>
    <xf numFmtId="0" fontId="5" fillId="0" borderId="0" xfId="0" applyFont="1" applyProtection="1">
      <protection locked="0"/>
    </xf>
    <xf numFmtId="0" fontId="12" fillId="0" borderId="0" xfId="0" applyFont="1" applyAlignment="1" applyProtection="1">
      <alignment horizontal="right"/>
      <protection locked="0"/>
    </xf>
    <xf numFmtId="0" fontId="9" fillId="0" borderId="0" xfId="0" applyFont="1" applyProtection="1">
      <protection locked="0"/>
    </xf>
    <xf numFmtId="0" fontId="0" fillId="0" borderId="4"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7" xfId="0" applyBorder="1" applyProtection="1">
      <protection locked="0"/>
    </xf>
    <xf numFmtId="0" fontId="0" fillId="0" borderId="0" xfId="0" applyBorder="1" applyProtection="1">
      <protection locked="0"/>
    </xf>
    <xf numFmtId="0" fontId="0" fillId="0" borderId="19" xfId="0" applyBorder="1" applyProtection="1">
      <protection locked="0"/>
    </xf>
    <xf numFmtId="0" fontId="0" fillId="0" borderId="12" xfId="0" applyBorder="1" applyProtection="1">
      <protection locked="0"/>
    </xf>
    <xf numFmtId="168" fontId="0" fillId="0" borderId="0" xfId="0" applyNumberFormat="1" applyProtection="1"/>
    <xf numFmtId="166" fontId="0" fillId="0" borderId="0" xfId="0" applyNumberFormat="1" applyBorder="1" applyProtection="1"/>
    <xf numFmtId="168" fontId="0" fillId="0" borderId="1" xfId="0" applyNumberFormat="1" applyBorder="1" applyProtection="1"/>
    <xf numFmtId="0" fontId="0" fillId="2" borderId="0" xfId="0" applyFill="1" applyProtection="1">
      <protection locked="0"/>
    </xf>
    <xf numFmtId="166" fontId="0" fillId="2" borderId="0" xfId="0" applyNumberFormat="1" applyFill="1" applyProtection="1">
      <protection locked="0"/>
    </xf>
    <xf numFmtId="0" fontId="13" fillId="2" borderId="0" xfId="0" applyFont="1" applyFill="1" applyProtection="1">
      <protection locked="0"/>
    </xf>
    <xf numFmtId="167" fontId="0" fillId="2" borderId="0" xfId="0" applyNumberFormat="1" applyFill="1" applyProtection="1">
      <protection locked="0"/>
    </xf>
    <xf numFmtId="167" fontId="0" fillId="2" borderId="21" xfId="0" applyNumberFormat="1" applyFill="1" applyBorder="1" applyProtection="1">
      <protection locked="0"/>
    </xf>
    <xf numFmtId="167" fontId="13" fillId="2" borderId="12" xfId="0" applyNumberFormat="1" applyFont="1" applyFill="1" applyBorder="1" applyProtection="1">
      <protection locked="0"/>
    </xf>
    <xf numFmtId="0" fontId="13" fillId="0" borderId="0" xfId="0" applyFont="1" applyProtection="1">
      <protection locked="0"/>
    </xf>
    <xf numFmtId="0" fontId="0" fillId="2" borderId="0" xfId="0" applyFill="1" applyBorder="1" applyProtection="1">
      <protection locked="0"/>
    </xf>
    <xf numFmtId="166" fontId="0" fillId="2" borderId="22" xfId="0" applyNumberFormat="1" applyFill="1" applyBorder="1" applyProtection="1">
      <protection locked="0"/>
    </xf>
    <xf numFmtId="165" fontId="0" fillId="0" borderId="0" xfId="0" applyNumberFormat="1" applyProtection="1">
      <protection locked="0"/>
    </xf>
    <xf numFmtId="0" fontId="2" fillId="0" borderId="0" xfId="0" applyFont="1" applyProtection="1">
      <protection locked="0"/>
    </xf>
    <xf numFmtId="0" fontId="3" fillId="0" borderId="0" xfId="0" applyFont="1" applyProtection="1">
      <protection locked="0"/>
    </xf>
    <xf numFmtId="164" fontId="0" fillId="0" borderId="0" xfId="0" applyNumberFormat="1" applyProtection="1">
      <protection locked="0"/>
    </xf>
    <xf numFmtId="169" fontId="0" fillId="0" borderId="0" xfId="1" applyNumberFormat="1" applyFont="1" applyProtection="1">
      <protection locked="0"/>
    </xf>
    <xf numFmtId="169" fontId="0" fillId="2" borderId="0" xfId="1" applyNumberFormat="1" applyFont="1" applyFill="1" applyProtection="1">
      <protection locked="0"/>
    </xf>
    <xf numFmtId="10" fontId="0" fillId="2" borderId="0" xfId="2" applyNumberFormat="1" applyFont="1" applyFill="1" applyProtection="1">
      <protection locked="0"/>
    </xf>
    <xf numFmtId="169" fontId="0" fillId="2" borderId="22" xfId="1" applyNumberFormat="1" applyFont="1" applyFill="1" applyBorder="1" applyProtection="1">
      <protection locked="0"/>
    </xf>
    <xf numFmtId="164" fontId="0" fillId="2" borderId="0" xfId="0" applyNumberFormat="1" applyFill="1" applyProtection="1">
      <protection locked="0"/>
    </xf>
    <xf numFmtId="0" fontId="2" fillId="2" borderId="0" xfId="0" applyFont="1" applyFill="1" applyProtection="1">
      <protection locked="0"/>
    </xf>
    <xf numFmtId="169" fontId="13" fillId="2" borderId="22" xfId="1" applyNumberFormat="1" applyFont="1" applyFill="1" applyBorder="1" applyProtection="1">
      <protection locked="0"/>
    </xf>
    <xf numFmtId="0" fontId="13" fillId="0" borderId="0" xfId="0" applyFont="1" applyFill="1"/>
    <xf numFmtId="0" fontId="0" fillId="0" borderId="0" xfId="0" applyFill="1"/>
    <xf numFmtId="0" fontId="5" fillId="0" borderId="0" xfId="0" applyFont="1" applyFill="1"/>
    <xf numFmtId="0" fontId="0" fillId="2" borderId="22" xfId="0" applyFill="1" applyBorder="1"/>
    <xf numFmtId="0" fontId="0" fillId="0" borderId="0" xfId="0" applyFill="1" applyBorder="1"/>
    <xf numFmtId="0" fontId="13" fillId="3" borderId="0" xfId="0" applyFont="1" applyFill="1"/>
    <xf numFmtId="0" fontId="0" fillId="3" borderId="0" xfId="0" applyFill="1"/>
    <xf numFmtId="0" fontId="0" fillId="0" borderId="0" xfId="0" applyAlignment="1" applyProtection="1">
      <alignment horizontal="center"/>
      <protection locked="0"/>
    </xf>
    <xf numFmtId="0" fontId="1" fillId="2" borderId="0" xfId="0" applyFont="1" applyFill="1" applyAlignment="1" applyProtection="1">
      <alignment wrapText="1"/>
      <protection locked="0"/>
    </xf>
    <xf numFmtId="166" fontId="0" fillId="0" borderId="0" xfId="0" applyNumberFormat="1" applyAlignment="1" applyProtection="1">
      <alignment horizontal="center"/>
      <protection locked="0"/>
    </xf>
    <xf numFmtId="166" fontId="0" fillId="0" borderId="0" xfId="0" applyNumberFormat="1" applyProtection="1">
      <protection locked="0"/>
    </xf>
    <xf numFmtId="0" fontId="8" fillId="0" borderId="0" xfId="0" applyFont="1" applyProtection="1">
      <protection locked="0"/>
    </xf>
    <xf numFmtId="166" fontId="0" fillId="0" borderId="0" xfId="0" applyNumberFormat="1" applyBorder="1" applyProtection="1">
      <protection locked="0"/>
    </xf>
    <xf numFmtId="166" fontId="0" fillId="0" borderId="0" xfId="0" applyNumberFormat="1" applyBorder="1" applyAlignment="1" applyProtection="1">
      <alignment horizontal="center"/>
      <protection locked="0"/>
    </xf>
    <xf numFmtId="0" fontId="0" fillId="0" borderId="16" xfId="0" applyBorder="1" applyProtection="1">
      <protection locked="0"/>
    </xf>
    <xf numFmtId="0" fontId="0" fillId="0" borderId="18" xfId="0" applyBorder="1" applyProtection="1">
      <protection locked="0"/>
    </xf>
    <xf numFmtId="0" fontId="0" fillId="0" borderId="20" xfId="0" applyBorder="1" applyProtection="1">
      <protection locked="0"/>
    </xf>
    <xf numFmtId="0" fontId="7" fillId="0" borderId="5" xfId="0" applyFont="1" applyBorder="1" applyProtection="1">
      <protection locked="0"/>
    </xf>
    <xf numFmtId="0" fontId="0" fillId="0" borderId="6" xfId="0" applyBorder="1" applyProtection="1">
      <protection locked="0"/>
    </xf>
    <xf numFmtId="0" fontId="0" fillId="0" borderId="8" xfId="0" applyBorder="1" applyProtection="1">
      <protection locked="0"/>
    </xf>
    <xf numFmtId="0" fontId="0" fillId="0" borderId="7"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166" fontId="0" fillId="0" borderId="0" xfId="0" applyNumberFormat="1" applyAlignment="1" applyProtection="1">
      <alignment horizontal="center"/>
    </xf>
    <xf numFmtId="166" fontId="0" fillId="0" borderId="2" xfId="0" applyNumberFormat="1" applyBorder="1" applyProtection="1"/>
    <xf numFmtId="166" fontId="0" fillId="0" borderId="2" xfId="0" applyNumberFormat="1" applyBorder="1" applyAlignment="1" applyProtection="1">
      <alignment horizontal="center"/>
    </xf>
    <xf numFmtId="166" fontId="0" fillId="0" borderId="3" xfId="0" applyNumberFormat="1" applyBorder="1" applyProtection="1"/>
    <xf numFmtId="0" fontId="0" fillId="0" borderId="2" xfId="0" applyBorder="1" applyProtection="1"/>
    <xf numFmtId="0" fontId="0" fillId="0" borderId="3" xfId="0" applyBorder="1" applyProtection="1"/>
    <xf numFmtId="166" fontId="0" fillId="0" borderId="3" xfId="0" applyNumberFormat="1" applyBorder="1" applyAlignment="1" applyProtection="1">
      <alignment horizontal="center"/>
    </xf>
    <xf numFmtId="0" fontId="0" fillId="0" borderId="13" xfId="0" applyBorder="1" applyProtection="1">
      <protection locked="0"/>
    </xf>
    <xf numFmtId="169" fontId="0" fillId="2" borderId="23" xfId="0" applyNumberFormat="1" applyFill="1" applyBorder="1" applyProtection="1">
      <protection locked="0"/>
    </xf>
    <xf numFmtId="0" fontId="3" fillId="0" borderId="0" xfId="0" applyFont="1" applyFill="1"/>
    <xf numFmtId="0" fontId="0" fillId="4" borderId="0" xfId="0" applyFill="1"/>
    <xf numFmtId="0" fontId="13" fillId="4" borderId="0" xfId="0" applyFont="1" applyFill="1"/>
    <xf numFmtId="0" fontId="16" fillId="4" borderId="0" xfId="0" applyFont="1" applyFill="1"/>
    <xf numFmtId="0" fontId="1" fillId="0" borderId="0" xfId="0" applyFont="1" applyProtection="1">
      <protection locked="0"/>
    </xf>
    <xf numFmtId="0" fontId="0" fillId="0" borderId="0" xfId="0" applyFill="1" applyProtection="1">
      <protection locked="0"/>
    </xf>
    <xf numFmtId="0" fontId="10" fillId="0" borderId="1" xfId="0" applyFont="1" applyBorder="1" applyAlignment="1" applyProtection="1">
      <alignment wrapText="1"/>
      <protection locked="0"/>
    </xf>
    <xf numFmtId="166" fontId="0" fillId="0" borderId="1" xfId="0" applyNumberFormat="1" applyBorder="1" applyProtection="1">
      <protection locked="0"/>
    </xf>
    <xf numFmtId="44" fontId="11" fillId="2" borderId="0" xfId="1" applyFont="1" applyFill="1" applyProtection="1">
      <protection locked="0"/>
    </xf>
    <xf numFmtId="0" fontId="0" fillId="0" borderId="0" xfId="0" applyFill="1" applyProtection="1"/>
    <xf numFmtId="0" fontId="6" fillId="0" borderId="0" xfId="0" applyFont="1" applyProtection="1"/>
    <xf numFmtId="0" fontId="5" fillId="0" borderId="0" xfId="0" applyFont="1" applyProtection="1"/>
    <xf numFmtId="164" fontId="0" fillId="0" borderId="0" xfId="0" applyNumberFormat="1" applyProtection="1"/>
    <xf numFmtId="0" fontId="0" fillId="0" borderId="1" xfId="0" applyBorder="1" applyProtection="1"/>
    <xf numFmtId="164" fontId="0" fillId="0" borderId="1" xfId="0" applyNumberFormat="1" applyBorder="1" applyProtection="1"/>
    <xf numFmtId="0" fontId="13" fillId="0" borderId="0" xfId="0" applyFont="1"/>
    <xf numFmtId="0" fontId="3" fillId="0" borderId="0" xfId="0" applyFont="1"/>
    <xf numFmtId="0" fontId="1" fillId="5" borderId="24" xfId="0" applyFont="1" applyFill="1" applyBorder="1"/>
    <xf numFmtId="0" fontId="1" fillId="5" borderId="21" xfId="0" applyFont="1" applyFill="1" applyBorder="1"/>
    <xf numFmtId="0" fontId="1" fillId="5" borderId="25" xfId="0" applyFont="1" applyFill="1" applyBorder="1"/>
    <xf numFmtId="44" fontId="1" fillId="0" borderId="4" xfId="1" applyFont="1" applyBorder="1"/>
    <xf numFmtId="0" fontId="1" fillId="0" borderId="24" xfId="0" applyFont="1" applyBorder="1"/>
    <xf numFmtId="0" fontId="1" fillId="0" borderId="21" xfId="0" applyFont="1" applyBorder="1"/>
    <xf numFmtId="44" fontId="1" fillId="0" borderId="21" xfId="1" applyFont="1" applyBorder="1"/>
    <xf numFmtId="44" fontId="1" fillId="0" borderId="25" xfId="1" applyFont="1" applyBorder="1"/>
    <xf numFmtId="44" fontId="1" fillId="6" borderId="21" xfId="1" applyFont="1" applyFill="1" applyBorder="1"/>
    <xf numFmtId="0" fontId="1" fillId="0" borderId="0" xfId="0" applyFont="1" applyBorder="1"/>
    <xf numFmtId="44" fontId="1" fillId="0" borderId="0" xfId="1" applyFont="1" applyBorder="1"/>
    <xf numFmtId="0" fontId="1" fillId="0" borderId="0" xfId="0" applyFont="1"/>
    <xf numFmtId="10" fontId="1" fillId="0" borderId="0" xfId="2" applyNumberFormat="1" applyFont="1" applyAlignment="1">
      <alignment horizontal="right"/>
    </xf>
    <xf numFmtId="0" fontId="1" fillId="0" borderId="0" xfId="0" applyFont="1" applyFill="1" applyBorder="1"/>
    <xf numFmtId="10" fontId="1" fillId="0" borderId="0" xfId="2" applyNumberFormat="1" applyFont="1"/>
    <xf numFmtId="9" fontId="1" fillId="0" borderId="0" xfId="2" applyFont="1"/>
    <xf numFmtId="44" fontId="1" fillId="6" borderId="0" xfId="0" applyNumberFormat="1" applyFont="1" applyFill="1"/>
    <xf numFmtId="8" fontId="1" fillId="0" borderId="0" xfId="0" applyNumberFormat="1" applyFont="1" applyFill="1"/>
    <xf numFmtId="0" fontId="13" fillId="0" borderId="0" xfId="0" applyFont="1" applyFill="1" applyProtection="1">
      <protection locked="0"/>
    </xf>
    <xf numFmtId="0" fontId="1" fillId="2" borderId="4" xfId="0" applyFont="1" applyFill="1" applyBorder="1" applyProtection="1">
      <protection locked="0"/>
    </xf>
    <xf numFmtId="0" fontId="13" fillId="0" borderId="0" xfId="0" applyFont="1" applyProtection="1"/>
    <xf numFmtId="44" fontId="0" fillId="0" borderId="0" xfId="0" applyNumberFormat="1" applyProtection="1"/>
    <xf numFmtId="44" fontId="1" fillId="0" borderId="4" xfId="1" applyFont="1" applyBorder="1" applyProtection="1">
      <protection locked="0"/>
    </xf>
    <xf numFmtId="44" fontId="1" fillId="0" borderId="25" xfId="1" applyFont="1" applyBorder="1" applyProtection="1">
      <protection locked="0"/>
    </xf>
    <xf numFmtId="44" fontId="1" fillId="6" borderId="21" xfId="1" applyFont="1" applyFill="1" applyBorder="1" applyProtection="1">
      <protection locked="0"/>
    </xf>
    <xf numFmtId="44" fontId="1" fillId="2" borderId="4" xfId="1" applyFont="1" applyFill="1" applyBorder="1" applyProtection="1">
      <protection locked="0"/>
    </xf>
    <xf numFmtId="8" fontId="1" fillId="2" borderId="0" xfId="0" applyNumberFormat="1" applyFont="1" applyFill="1" applyProtection="1">
      <protection locked="0"/>
    </xf>
    <xf numFmtId="0" fontId="0" fillId="0" borderId="0" xfId="0" applyFill="1" applyBorder="1" applyProtection="1">
      <protection locked="0"/>
    </xf>
    <xf numFmtId="166" fontId="0" fillId="0" borderId="22" xfId="0" applyNumberFormat="1" applyFill="1" applyBorder="1" applyProtection="1"/>
    <xf numFmtId="0" fontId="6" fillId="0" borderId="0" xfId="0" applyFont="1" applyAlignment="1" applyProtection="1">
      <alignment horizontal="right"/>
    </xf>
    <xf numFmtId="3" fontId="0" fillId="2" borderId="4" xfId="0" applyNumberFormat="1" applyFill="1" applyBorder="1" applyProtection="1"/>
    <xf numFmtId="0" fontId="17" fillId="0" borderId="0" xfId="0" applyFont="1"/>
    <xf numFmtId="9" fontId="1" fillId="2" borderId="0" xfId="2" applyFont="1" applyFill="1" applyProtection="1">
      <protection locked="0"/>
    </xf>
    <xf numFmtId="0" fontId="0" fillId="2" borderId="0" xfId="0" applyFill="1"/>
    <xf numFmtId="0" fontId="13" fillId="2" borderId="0" xfId="0" applyFont="1" applyFill="1"/>
    <xf numFmtId="169" fontId="0" fillId="0" borderId="22" xfId="1" applyNumberFormat="1" applyFont="1" applyFill="1" applyBorder="1" applyProtection="1">
      <protection locked="0"/>
    </xf>
    <xf numFmtId="169" fontId="0" fillId="0" borderId="0" xfId="1" applyNumberFormat="1" applyFont="1" applyFill="1" applyBorder="1"/>
    <xf numFmtId="0" fontId="3" fillId="0" borderId="21" xfId="0" applyFont="1" applyFill="1" applyBorder="1"/>
    <xf numFmtId="0" fontId="0" fillId="0" borderId="21" xfId="0" applyFill="1" applyBorder="1"/>
    <xf numFmtId="169" fontId="0" fillId="0" borderId="21" xfId="1" applyNumberFormat="1" applyFont="1" applyFill="1" applyBorder="1"/>
    <xf numFmtId="169" fontId="0" fillId="0" borderId="0" xfId="1" applyNumberFormat="1" applyFont="1" applyFill="1" applyProtection="1"/>
    <xf numFmtId="169" fontId="0" fillId="0" borderId="22" xfId="1" applyNumberFormat="1" applyFont="1" applyFill="1" applyBorder="1" applyProtection="1"/>
    <xf numFmtId="0" fontId="3" fillId="0" borderId="0" xfId="0" applyFont="1" applyFill="1" applyProtection="1"/>
    <xf numFmtId="10" fontId="0" fillId="0" borderId="0" xfId="2" applyNumberFormat="1" applyFont="1" applyFill="1" applyProtection="1"/>
    <xf numFmtId="0" fontId="13" fillId="0" borderId="0" xfId="0" applyFont="1" applyFill="1" applyProtection="1"/>
    <xf numFmtId="169" fontId="0" fillId="0" borderId="22" xfId="0" applyNumberFormat="1" applyFill="1" applyBorder="1" applyProtection="1"/>
    <xf numFmtId="44" fontId="0" fillId="2" borderId="22" xfId="1" applyFont="1" applyFill="1" applyBorder="1" applyProtection="1">
      <protection locked="0"/>
    </xf>
    <xf numFmtId="164" fontId="0" fillId="0" borderId="0" xfId="0" applyNumberFormat="1" applyFill="1" applyProtection="1">
      <protection locked="0"/>
    </xf>
    <xf numFmtId="169" fontId="0" fillId="0" borderId="0" xfId="1" applyNumberFormat="1" applyFont="1" applyFill="1" applyProtection="1">
      <protection locked="0"/>
    </xf>
    <xf numFmtId="169" fontId="0" fillId="0" borderId="0" xfId="0" applyNumberFormat="1" applyFill="1"/>
    <xf numFmtId="0" fontId="18" fillId="2" borderId="0" xfId="0" applyFont="1" applyFill="1" applyAlignment="1" applyProtection="1">
      <protection locked="0"/>
    </xf>
    <xf numFmtId="0" fontId="18" fillId="2" borderId="0" xfId="0" applyFont="1" applyFill="1" applyProtection="1">
      <protection locked="0"/>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36</xdr:row>
      <xdr:rowOff>57150</xdr:rowOff>
    </xdr:from>
    <xdr:to>
      <xdr:col>1</xdr:col>
      <xdr:colOff>85725</xdr:colOff>
      <xdr:row>40</xdr:row>
      <xdr:rowOff>104775</xdr:rowOff>
    </xdr:to>
    <xdr:pic>
      <xdr:nvPicPr>
        <xdr:cNvPr id="1080" name="Picture 49" descr="CBDCwithcbdcwebsite">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6210300"/>
          <a:ext cx="1371600" cy="809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46</xdr:row>
      <xdr:rowOff>0</xdr:rowOff>
    </xdr:from>
    <xdr:to>
      <xdr:col>1</xdr:col>
      <xdr:colOff>708025</xdr:colOff>
      <xdr:row>50</xdr:row>
      <xdr:rowOff>333375</xdr:rowOff>
    </xdr:to>
    <xdr:pic>
      <xdr:nvPicPr>
        <xdr:cNvPr id="3081" name="Picture 2" descr="CBDCwithcbdcwebsite">
          <a:extLst>
            <a:ext uri="{FF2B5EF4-FFF2-40B4-BE49-F238E27FC236}">
              <a16:creationId xmlns:a16="http://schemas.microsoft.com/office/drawing/2014/main" id="{00000000-0008-0000-0200-000009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8039100"/>
          <a:ext cx="1828800" cy="10953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71</xdr:row>
      <xdr:rowOff>28575</xdr:rowOff>
    </xdr:from>
    <xdr:to>
      <xdr:col>1</xdr:col>
      <xdr:colOff>292100</xdr:colOff>
      <xdr:row>75</xdr:row>
      <xdr:rowOff>85725</xdr:rowOff>
    </xdr:to>
    <xdr:pic>
      <xdr:nvPicPr>
        <xdr:cNvPr id="4106" name="Picture 3" descr="CBDCwithcbdcwebsite">
          <a:extLst>
            <a:ext uri="{FF2B5EF4-FFF2-40B4-BE49-F238E27FC236}">
              <a16:creationId xmlns:a16="http://schemas.microsoft.com/office/drawing/2014/main" id="{00000000-0008-0000-0300-00000A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11496675"/>
          <a:ext cx="1743075"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5"/>
  <sheetViews>
    <sheetView workbookViewId="0">
      <selection activeCell="G15" sqref="G15"/>
    </sheetView>
  </sheetViews>
  <sheetFormatPr defaultRowHeight="15" x14ac:dyDescent="0.2"/>
  <sheetData>
    <row r="1" spans="1:18" x14ac:dyDescent="0.2">
      <c r="A1" s="48" t="s">
        <v>98</v>
      </c>
      <c r="B1" s="49"/>
      <c r="C1" s="49"/>
      <c r="D1" s="49"/>
      <c r="E1" s="49"/>
      <c r="F1" s="49"/>
      <c r="G1" s="49"/>
      <c r="H1" s="49"/>
    </row>
    <row r="2" spans="1:18" x14ac:dyDescent="0.2">
      <c r="A2" s="48" t="s">
        <v>99</v>
      </c>
      <c r="B2" s="49"/>
      <c r="C2" s="49"/>
      <c r="D2" s="49"/>
      <c r="E2" s="49"/>
      <c r="F2" s="49"/>
      <c r="G2" s="49"/>
      <c r="H2" s="49"/>
    </row>
    <row r="4" spans="1:18" x14ac:dyDescent="0.2">
      <c r="A4" s="77" t="s">
        <v>144</v>
      </c>
      <c r="B4" s="77"/>
      <c r="C4" s="77"/>
      <c r="D4" s="77"/>
      <c r="E4" s="77"/>
      <c r="F4" s="77"/>
      <c r="G4" s="77"/>
      <c r="H4" s="77"/>
      <c r="I4" s="77"/>
      <c r="J4" s="77"/>
      <c r="K4" s="77"/>
      <c r="L4" s="77"/>
      <c r="M4" s="77"/>
      <c r="N4" s="77"/>
      <c r="O4" s="77"/>
      <c r="P4" s="77"/>
      <c r="Q4" s="77"/>
      <c r="R4" s="77"/>
    </row>
    <row r="5" spans="1:18" x14ac:dyDescent="0.2">
      <c r="A5" s="78" t="s">
        <v>102</v>
      </c>
      <c r="B5" s="77"/>
      <c r="C5" s="77"/>
      <c r="D5" s="77"/>
      <c r="E5" s="77"/>
      <c r="F5" s="77"/>
      <c r="G5" s="77"/>
      <c r="H5" s="77"/>
      <c r="I5" s="77"/>
      <c r="J5" s="77"/>
      <c r="K5" s="77"/>
      <c r="L5" s="77"/>
      <c r="M5" s="77"/>
      <c r="N5" s="77"/>
      <c r="O5" s="77"/>
      <c r="P5" s="77"/>
      <c r="Q5" s="77"/>
      <c r="R5" s="77"/>
    </row>
    <row r="6" spans="1:18" x14ac:dyDescent="0.2">
      <c r="A6" s="78" t="s">
        <v>103</v>
      </c>
      <c r="B6" s="77"/>
      <c r="C6" s="77"/>
      <c r="D6" s="77"/>
      <c r="E6" s="77"/>
      <c r="F6" s="77"/>
      <c r="G6" s="77"/>
      <c r="H6" s="77"/>
      <c r="I6" s="77"/>
      <c r="J6" s="77"/>
      <c r="K6" s="77"/>
      <c r="L6" s="77"/>
      <c r="M6" s="77"/>
      <c r="N6" s="77"/>
      <c r="O6" s="77"/>
      <c r="P6" s="77"/>
      <c r="Q6" s="77"/>
      <c r="R6" s="77"/>
    </row>
    <row r="7" spans="1:18" x14ac:dyDescent="0.2">
      <c r="A7" s="77"/>
      <c r="B7" s="77"/>
      <c r="C7" s="77"/>
      <c r="D7" s="77"/>
      <c r="E7" s="77"/>
      <c r="F7" s="77"/>
      <c r="G7" s="77"/>
      <c r="H7" s="77"/>
      <c r="I7" s="77"/>
      <c r="J7" s="77"/>
      <c r="K7" s="77"/>
      <c r="L7" s="77"/>
      <c r="M7" s="77"/>
      <c r="N7" s="77"/>
      <c r="O7" s="77"/>
      <c r="P7" s="77"/>
      <c r="Q7" s="77"/>
      <c r="R7" s="77"/>
    </row>
    <row r="8" spans="1:18" x14ac:dyDescent="0.2">
      <c r="A8" s="77" t="s">
        <v>111</v>
      </c>
      <c r="B8" s="77"/>
      <c r="C8" s="77"/>
      <c r="D8" s="77"/>
      <c r="E8" s="77"/>
      <c r="F8" s="77"/>
      <c r="G8" s="77"/>
      <c r="H8" s="77"/>
      <c r="I8" s="77"/>
      <c r="J8" s="77"/>
      <c r="K8" s="77"/>
      <c r="L8" s="77"/>
      <c r="M8" s="77"/>
      <c r="N8" s="77"/>
      <c r="O8" s="77"/>
      <c r="P8" s="77"/>
      <c r="Q8" s="77"/>
      <c r="R8" s="77"/>
    </row>
    <row r="9" spans="1:18" x14ac:dyDescent="0.2">
      <c r="A9" s="77" t="s">
        <v>113</v>
      </c>
      <c r="B9" s="77"/>
      <c r="C9" s="77"/>
      <c r="D9" s="77"/>
      <c r="E9" s="77"/>
      <c r="F9" s="77"/>
      <c r="G9" s="77"/>
      <c r="H9" s="77"/>
      <c r="I9" s="77"/>
      <c r="J9" s="77"/>
      <c r="K9" s="77"/>
      <c r="L9" s="77"/>
      <c r="M9" s="77"/>
      <c r="N9" s="77"/>
      <c r="O9" s="77"/>
      <c r="P9" s="77"/>
      <c r="Q9" s="77"/>
      <c r="R9" s="77"/>
    </row>
    <row r="10" spans="1:18" x14ac:dyDescent="0.2">
      <c r="A10" s="77"/>
      <c r="B10" s="77" t="s">
        <v>114</v>
      </c>
      <c r="C10" s="77"/>
      <c r="D10" s="77"/>
      <c r="E10" s="77"/>
      <c r="F10" s="77"/>
      <c r="G10" s="77"/>
      <c r="H10" s="77"/>
      <c r="I10" s="77"/>
      <c r="J10" s="77"/>
      <c r="K10" s="77"/>
      <c r="L10" s="77"/>
      <c r="M10" s="77"/>
      <c r="N10" s="77"/>
      <c r="O10" s="77"/>
      <c r="P10" s="77"/>
      <c r="Q10" s="77"/>
      <c r="R10" s="77"/>
    </row>
    <row r="11" spans="1:18" x14ac:dyDescent="0.2">
      <c r="A11" s="77" t="s">
        <v>115</v>
      </c>
      <c r="B11" s="77"/>
      <c r="C11" s="77"/>
      <c r="D11" s="77"/>
      <c r="E11" s="77"/>
      <c r="F11" s="77"/>
      <c r="G11" s="77"/>
      <c r="H11" s="77"/>
      <c r="I11" s="77"/>
      <c r="J11" s="77"/>
      <c r="K11" s="77"/>
      <c r="L11" s="77"/>
      <c r="M11" s="77"/>
      <c r="N11" s="77"/>
      <c r="O11" s="77"/>
      <c r="P11" s="77"/>
      <c r="Q11" s="77"/>
      <c r="R11" s="77"/>
    </row>
    <row r="12" spans="1:18" x14ac:dyDescent="0.2">
      <c r="A12" s="77">
        <v>1</v>
      </c>
      <c r="B12" s="78" t="s">
        <v>178</v>
      </c>
      <c r="C12" s="78"/>
      <c r="D12" s="78"/>
      <c r="E12" s="78"/>
      <c r="F12" s="78"/>
      <c r="G12" s="78"/>
      <c r="H12" s="78"/>
      <c r="I12" s="78"/>
      <c r="J12" s="78"/>
      <c r="K12" s="78"/>
      <c r="L12" s="78"/>
      <c r="M12" s="78"/>
      <c r="N12" s="79"/>
      <c r="O12" s="77"/>
      <c r="P12" s="77"/>
      <c r="Q12" s="77"/>
      <c r="R12" s="77"/>
    </row>
    <row r="13" spans="1:18" x14ac:dyDescent="0.2">
      <c r="A13" s="77"/>
      <c r="B13" s="78"/>
      <c r="C13" s="78" t="s">
        <v>182</v>
      </c>
      <c r="D13" s="78"/>
      <c r="E13" s="78"/>
      <c r="F13" s="78"/>
      <c r="G13" s="78"/>
      <c r="H13" s="78"/>
      <c r="I13" s="78"/>
      <c r="J13" s="78"/>
      <c r="K13" s="78"/>
      <c r="L13" s="78"/>
      <c r="M13" s="78"/>
      <c r="N13" s="79"/>
      <c r="O13" s="77"/>
      <c r="P13" s="77"/>
      <c r="Q13" s="77"/>
      <c r="R13" s="77"/>
    </row>
    <row r="14" spans="1:18" x14ac:dyDescent="0.2">
      <c r="A14" s="77"/>
      <c r="B14" s="78"/>
      <c r="C14" s="78" t="s">
        <v>180</v>
      </c>
      <c r="D14" s="78"/>
      <c r="E14" s="78"/>
      <c r="F14" s="78"/>
      <c r="G14" s="78"/>
      <c r="H14" s="78"/>
      <c r="I14" s="78"/>
      <c r="J14" s="78"/>
      <c r="K14" s="78"/>
      <c r="L14" s="78"/>
      <c r="M14" s="78"/>
      <c r="N14" s="79"/>
      <c r="O14" s="77"/>
      <c r="P14" s="77"/>
      <c r="Q14" s="77"/>
      <c r="R14" s="77"/>
    </row>
    <row r="15" spans="1:18" x14ac:dyDescent="0.2">
      <c r="A15" s="77"/>
      <c r="B15" s="78"/>
      <c r="C15" s="78" t="s">
        <v>179</v>
      </c>
      <c r="D15" s="78"/>
      <c r="E15" s="78"/>
      <c r="F15" s="78"/>
      <c r="G15" s="78"/>
      <c r="H15" s="78"/>
      <c r="I15" s="78"/>
      <c r="J15" s="78"/>
      <c r="K15" s="78"/>
      <c r="L15" s="78"/>
      <c r="M15" s="78"/>
      <c r="N15" s="79"/>
      <c r="O15" s="77"/>
      <c r="P15" s="77"/>
      <c r="Q15" s="77"/>
      <c r="R15" s="77"/>
    </row>
    <row r="16" spans="1:18" x14ac:dyDescent="0.2">
      <c r="A16" s="77"/>
      <c r="B16" s="78"/>
      <c r="C16" s="78" t="s">
        <v>181</v>
      </c>
      <c r="D16" s="78"/>
      <c r="E16" s="78"/>
      <c r="F16" s="78"/>
      <c r="G16" s="78"/>
      <c r="H16" s="78"/>
      <c r="I16" s="78"/>
      <c r="J16" s="78"/>
      <c r="K16" s="78"/>
      <c r="L16" s="78"/>
      <c r="M16" s="78"/>
      <c r="N16" s="79"/>
      <c r="O16" s="77"/>
      <c r="P16" s="77"/>
      <c r="Q16" s="77"/>
      <c r="R16" s="77"/>
    </row>
    <row r="17" spans="1:18" x14ac:dyDescent="0.2">
      <c r="A17" s="77"/>
      <c r="B17" s="126" t="s">
        <v>197</v>
      </c>
      <c r="C17" s="127"/>
      <c r="D17" s="127"/>
      <c r="E17" s="127"/>
      <c r="F17" s="127"/>
      <c r="G17" s="78" t="s">
        <v>198</v>
      </c>
      <c r="H17" s="78"/>
      <c r="I17" s="78"/>
      <c r="J17" s="78"/>
      <c r="K17" s="78"/>
      <c r="L17" s="78"/>
      <c r="M17" s="78"/>
      <c r="N17" s="79"/>
      <c r="O17" s="77"/>
      <c r="P17" s="77"/>
      <c r="Q17" s="77"/>
      <c r="R17" s="77"/>
    </row>
    <row r="18" spans="1:18" x14ac:dyDescent="0.2">
      <c r="A18" s="77"/>
      <c r="B18" s="78" t="s">
        <v>196</v>
      </c>
      <c r="C18" s="78"/>
      <c r="D18" s="78"/>
      <c r="E18" s="78"/>
      <c r="F18" s="78"/>
      <c r="G18" s="78"/>
      <c r="H18" s="78"/>
      <c r="I18" s="78"/>
      <c r="J18" s="78"/>
      <c r="K18" s="78"/>
      <c r="L18" s="78"/>
      <c r="M18" s="78"/>
      <c r="N18" s="79"/>
      <c r="O18" s="77"/>
      <c r="P18" s="77"/>
      <c r="Q18" s="77"/>
      <c r="R18" s="77"/>
    </row>
    <row r="19" spans="1:18" x14ac:dyDescent="0.2">
      <c r="A19" s="77"/>
      <c r="B19" s="78"/>
      <c r="C19" s="78"/>
      <c r="D19" s="78"/>
      <c r="E19" s="78"/>
      <c r="F19" s="78"/>
      <c r="G19" s="78"/>
      <c r="H19" s="78"/>
      <c r="I19" s="78"/>
      <c r="J19" s="78"/>
      <c r="K19" s="78"/>
      <c r="L19" s="78"/>
      <c r="M19" s="78"/>
      <c r="N19" s="79"/>
      <c r="O19" s="77"/>
      <c r="P19" s="77"/>
      <c r="Q19" s="77"/>
      <c r="R19" s="77"/>
    </row>
    <row r="20" spans="1:18" x14ac:dyDescent="0.2">
      <c r="A20" s="77"/>
      <c r="B20" s="78"/>
      <c r="C20" s="78"/>
      <c r="D20" s="78"/>
      <c r="E20" s="78"/>
      <c r="F20" s="78"/>
      <c r="G20" s="78"/>
      <c r="H20" s="78"/>
      <c r="I20" s="78"/>
      <c r="J20" s="78"/>
      <c r="K20" s="78"/>
      <c r="L20" s="78"/>
      <c r="M20" s="78"/>
      <c r="N20" s="79"/>
      <c r="O20" s="77"/>
      <c r="P20" s="77"/>
      <c r="Q20" s="77"/>
      <c r="R20" s="77"/>
    </row>
    <row r="21" spans="1:18" x14ac:dyDescent="0.2">
      <c r="A21" s="77"/>
      <c r="B21" s="77"/>
      <c r="C21" s="77"/>
      <c r="D21" s="77"/>
      <c r="E21" s="77"/>
      <c r="F21" s="77"/>
      <c r="G21" s="77"/>
      <c r="H21" s="77"/>
      <c r="I21" s="77"/>
      <c r="J21" s="77"/>
      <c r="K21" s="77"/>
      <c r="L21" s="77"/>
      <c r="M21" s="77"/>
      <c r="N21" s="77"/>
      <c r="O21" s="77"/>
      <c r="P21" s="77"/>
      <c r="Q21" s="77"/>
      <c r="R21" s="77"/>
    </row>
    <row r="22" spans="1:18" x14ac:dyDescent="0.2">
      <c r="A22" s="77">
        <v>2</v>
      </c>
      <c r="B22" s="77" t="s">
        <v>116</v>
      </c>
      <c r="C22" s="77"/>
      <c r="D22" s="77"/>
      <c r="E22" s="77"/>
      <c r="F22" s="77"/>
      <c r="G22" s="77"/>
      <c r="H22" s="77"/>
      <c r="I22" s="77"/>
      <c r="J22" s="77"/>
      <c r="K22" s="77"/>
      <c r="L22" s="77"/>
      <c r="M22" s="77"/>
      <c r="N22" s="77"/>
      <c r="O22" s="77"/>
      <c r="P22" s="77"/>
      <c r="Q22" s="77"/>
      <c r="R22" s="77"/>
    </row>
    <row r="23" spans="1:18" x14ac:dyDescent="0.2">
      <c r="A23" s="77"/>
      <c r="B23" s="77" t="s">
        <v>112</v>
      </c>
      <c r="C23" s="77" t="s">
        <v>145</v>
      </c>
      <c r="D23" s="77"/>
      <c r="E23" s="77"/>
      <c r="F23" s="77"/>
      <c r="G23" s="77"/>
      <c r="H23" s="77"/>
      <c r="I23" s="77"/>
      <c r="J23" s="77"/>
      <c r="K23" s="77"/>
      <c r="L23" s="77"/>
      <c r="M23" s="77"/>
      <c r="N23" s="77"/>
      <c r="O23" s="77"/>
      <c r="P23" s="77"/>
      <c r="Q23" s="77"/>
      <c r="R23" s="77"/>
    </row>
    <row r="24" spans="1:18" x14ac:dyDescent="0.2">
      <c r="A24" s="77"/>
      <c r="B24" s="77"/>
      <c r="C24" s="77" t="s">
        <v>118</v>
      </c>
      <c r="D24" s="77" t="s">
        <v>146</v>
      </c>
      <c r="E24" s="77"/>
      <c r="F24" s="77"/>
      <c r="G24" s="77"/>
      <c r="H24" s="77"/>
      <c r="I24" s="77"/>
      <c r="J24" s="77"/>
      <c r="K24" s="77"/>
      <c r="L24" s="77"/>
      <c r="M24" s="77"/>
      <c r="N24" s="77"/>
      <c r="O24" s="77"/>
      <c r="P24" s="77"/>
      <c r="Q24" s="77"/>
      <c r="R24" s="77"/>
    </row>
    <row r="25" spans="1:18" x14ac:dyDescent="0.2">
      <c r="A25" s="77"/>
      <c r="B25" s="77"/>
      <c r="C25" s="77" t="s">
        <v>119</v>
      </c>
      <c r="D25" s="77" t="s">
        <v>120</v>
      </c>
      <c r="E25" s="77"/>
      <c r="F25" s="77"/>
      <c r="G25" s="77"/>
      <c r="H25" s="77"/>
      <c r="I25" s="77"/>
      <c r="J25" s="77"/>
      <c r="K25" s="77"/>
      <c r="L25" s="77"/>
      <c r="M25" s="77"/>
      <c r="N25" s="77"/>
      <c r="O25" s="77"/>
      <c r="P25" s="77"/>
      <c r="Q25" s="77"/>
      <c r="R25" s="77"/>
    </row>
    <row r="26" spans="1:18" x14ac:dyDescent="0.2">
      <c r="A26" s="77"/>
      <c r="B26" s="77"/>
      <c r="C26" s="77"/>
      <c r="D26" s="77"/>
      <c r="E26" s="77" t="s">
        <v>121</v>
      </c>
      <c r="F26" s="77"/>
      <c r="G26" s="77"/>
      <c r="H26" s="77"/>
      <c r="I26" s="77"/>
      <c r="J26" s="77"/>
      <c r="K26" s="77"/>
      <c r="L26" s="77"/>
      <c r="M26" s="77"/>
      <c r="N26" s="77"/>
      <c r="O26" s="77"/>
      <c r="P26" s="77"/>
      <c r="Q26" s="77"/>
      <c r="R26" s="77"/>
    </row>
    <row r="27" spans="1:18" x14ac:dyDescent="0.2">
      <c r="A27" s="77"/>
      <c r="B27" s="77"/>
      <c r="C27" s="77"/>
      <c r="D27" s="77"/>
      <c r="E27" s="77" t="s">
        <v>122</v>
      </c>
      <c r="F27" s="77"/>
      <c r="G27" s="77"/>
      <c r="H27" s="77"/>
      <c r="I27" s="77"/>
      <c r="J27" s="77"/>
      <c r="K27" s="77"/>
      <c r="L27" s="77"/>
      <c r="M27" s="77"/>
      <c r="N27" s="77"/>
      <c r="O27" s="77"/>
      <c r="P27" s="77"/>
      <c r="Q27" s="77"/>
      <c r="R27" s="77"/>
    </row>
    <row r="28" spans="1:18" x14ac:dyDescent="0.2">
      <c r="A28" s="77"/>
      <c r="B28" s="77"/>
      <c r="C28" s="77"/>
      <c r="D28" s="77"/>
      <c r="E28" s="77" t="s">
        <v>123</v>
      </c>
      <c r="F28" s="77"/>
      <c r="G28" s="77"/>
      <c r="H28" s="77"/>
      <c r="I28" s="77"/>
      <c r="J28" s="77"/>
      <c r="K28" s="77"/>
      <c r="L28" s="77"/>
      <c r="M28" s="77"/>
      <c r="N28" s="77"/>
      <c r="O28" s="77"/>
      <c r="P28" s="77"/>
      <c r="Q28" s="77"/>
      <c r="R28" s="77"/>
    </row>
    <row r="29" spans="1:18" x14ac:dyDescent="0.2">
      <c r="A29" s="77"/>
      <c r="B29" s="77"/>
      <c r="C29" s="77"/>
      <c r="D29" s="77"/>
      <c r="E29" s="77" t="s">
        <v>124</v>
      </c>
      <c r="F29" s="77"/>
      <c r="G29" s="77"/>
      <c r="H29" s="77"/>
      <c r="I29" s="77"/>
      <c r="J29" s="77"/>
      <c r="K29" s="77"/>
      <c r="L29" s="77"/>
      <c r="M29" s="77"/>
      <c r="N29" s="77"/>
      <c r="O29" s="77"/>
      <c r="P29" s="77"/>
      <c r="Q29" s="77"/>
      <c r="R29" s="77"/>
    </row>
    <row r="30" spans="1:18" x14ac:dyDescent="0.2">
      <c r="A30" s="77"/>
      <c r="B30" s="77"/>
      <c r="C30" s="77" t="s">
        <v>125</v>
      </c>
      <c r="D30" s="77"/>
      <c r="E30" s="77"/>
      <c r="F30" s="77"/>
      <c r="G30" s="77"/>
      <c r="H30" s="77"/>
      <c r="I30" s="77"/>
      <c r="J30" s="77"/>
      <c r="K30" s="77"/>
      <c r="L30" s="77"/>
      <c r="M30" s="77"/>
      <c r="N30" s="77"/>
      <c r="O30" s="77"/>
      <c r="P30" s="77"/>
      <c r="Q30" s="77"/>
      <c r="R30" s="77"/>
    </row>
    <row r="31" spans="1:18" x14ac:dyDescent="0.2">
      <c r="A31" s="77"/>
      <c r="B31" s="77"/>
      <c r="C31" s="77"/>
      <c r="D31" s="77"/>
      <c r="E31" s="77"/>
      <c r="F31" s="77"/>
      <c r="G31" s="77"/>
      <c r="H31" s="77"/>
      <c r="I31" s="77"/>
      <c r="J31" s="77"/>
      <c r="K31" s="77"/>
      <c r="L31" s="77"/>
      <c r="M31" s="77"/>
      <c r="N31" s="77"/>
      <c r="O31" s="77"/>
      <c r="P31" s="77"/>
      <c r="Q31" s="77"/>
      <c r="R31" s="77"/>
    </row>
    <row r="32" spans="1:18" x14ac:dyDescent="0.2">
      <c r="A32" s="77"/>
      <c r="B32" s="78" t="s">
        <v>117</v>
      </c>
      <c r="C32" s="78" t="s">
        <v>148</v>
      </c>
      <c r="D32" s="77"/>
      <c r="E32" s="77"/>
      <c r="F32" s="77"/>
      <c r="G32" s="77"/>
      <c r="H32" s="77"/>
      <c r="I32" s="77"/>
      <c r="J32" s="77"/>
      <c r="K32" s="77"/>
      <c r="L32" s="77"/>
      <c r="M32" s="77"/>
      <c r="N32" s="77"/>
      <c r="O32" s="77"/>
      <c r="P32" s="77"/>
      <c r="Q32" s="77"/>
      <c r="R32" s="77"/>
    </row>
    <row r="33" spans="1:18" x14ac:dyDescent="0.2">
      <c r="A33" s="77"/>
      <c r="B33" s="77"/>
      <c r="C33" s="78" t="s">
        <v>149</v>
      </c>
      <c r="D33" s="77"/>
      <c r="E33" s="77"/>
      <c r="F33" s="77"/>
      <c r="G33" s="77"/>
      <c r="H33" s="77"/>
      <c r="I33" s="77"/>
      <c r="J33" s="77"/>
      <c r="K33" s="77"/>
      <c r="L33" s="77"/>
      <c r="M33" s="77"/>
      <c r="N33" s="77"/>
      <c r="O33" s="77"/>
      <c r="P33" s="77"/>
      <c r="Q33" s="77"/>
      <c r="R33" s="77"/>
    </row>
    <row r="34" spans="1:18" x14ac:dyDescent="0.2">
      <c r="A34" s="77"/>
      <c r="B34" s="77"/>
      <c r="C34" s="78" t="s">
        <v>150</v>
      </c>
      <c r="D34" s="77"/>
      <c r="E34" s="77"/>
      <c r="F34" s="77"/>
      <c r="G34" s="77"/>
      <c r="H34" s="77"/>
      <c r="I34" s="77"/>
      <c r="J34" s="77"/>
      <c r="K34" s="77"/>
      <c r="L34" s="77"/>
      <c r="M34" s="77"/>
      <c r="N34" s="77"/>
      <c r="O34" s="77"/>
      <c r="P34" s="77"/>
      <c r="Q34" s="77"/>
      <c r="R34" s="77"/>
    </row>
    <row r="35" spans="1:18" x14ac:dyDescent="0.2">
      <c r="A35" s="77"/>
      <c r="B35" s="77"/>
      <c r="C35" s="77"/>
      <c r="D35" s="77"/>
      <c r="E35" s="77"/>
      <c r="F35" s="77"/>
      <c r="G35" s="77"/>
      <c r="H35" s="77"/>
      <c r="I35" s="77"/>
      <c r="J35" s="77"/>
      <c r="K35" s="77"/>
      <c r="L35" s="77"/>
      <c r="M35" s="77"/>
      <c r="N35" s="77"/>
      <c r="O35" s="77"/>
      <c r="P35" s="77"/>
      <c r="Q35" s="77"/>
      <c r="R35" s="77"/>
    </row>
    <row r="36" spans="1:18" x14ac:dyDescent="0.2">
      <c r="A36" s="77"/>
      <c r="B36" s="77"/>
      <c r="C36" s="77" t="s">
        <v>126</v>
      </c>
      <c r="D36" s="77"/>
      <c r="E36" s="77"/>
      <c r="F36" s="77"/>
      <c r="G36" s="77"/>
      <c r="H36" s="77"/>
      <c r="I36" s="77"/>
      <c r="J36" s="77"/>
      <c r="K36" s="77"/>
      <c r="L36" s="77"/>
      <c r="M36" s="77"/>
      <c r="N36" s="77"/>
      <c r="O36" s="77"/>
      <c r="P36" s="77"/>
      <c r="Q36" s="77"/>
      <c r="R36" s="77"/>
    </row>
    <row r="37" spans="1:18" x14ac:dyDescent="0.2">
      <c r="A37" s="77"/>
      <c r="B37" s="77"/>
      <c r="C37" s="77"/>
      <c r="D37" s="77"/>
      <c r="E37" s="77"/>
      <c r="F37" s="77"/>
      <c r="G37" s="77"/>
      <c r="H37" s="77"/>
      <c r="I37" s="77"/>
      <c r="J37" s="77"/>
      <c r="K37" s="77"/>
      <c r="L37" s="77"/>
      <c r="M37" s="77"/>
      <c r="N37" s="77"/>
      <c r="O37" s="77"/>
      <c r="P37" s="77"/>
      <c r="Q37" s="77"/>
      <c r="R37" s="77"/>
    </row>
    <row r="38" spans="1:18" x14ac:dyDescent="0.2">
      <c r="A38" s="77">
        <v>3</v>
      </c>
      <c r="B38" s="77" t="s">
        <v>127</v>
      </c>
      <c r="C38" s="77"/>
      <c r="D38" s="77"/>
      <c r="E38" s="77"/>
      <c r="F38" s="77"/>
      <c r="G38" s="77"/>
      <c r="H38" s="77"/>
      <c r="I38" s="77"/>
      <c r="J38" s="77"/>
      <c r="K38" s="77"/>
      <c r="L38" s="77"/>
      <c r="M38" s="77"/>
      <c r="N38" s="77"/>
      <c r="O38" s="77"/>
      <c r="P38" s="77"/>
      <c r="Q38" s="77"/>
      <c r="R38" s="77"/>
    </row>
    <row r="39" spans="1:18" x14ac:dyDescent="0.2">
      <c r="A39" s="77"/>
      <c r="B39" s="77" t="s">
        <v>112</v>
      </c>
      <c r="C39" s="77" t="s">
        <v>128</v>
      </c>
      <c r="D39" s="77"/>
      <c r="E39" s="77"/>
      <c r="F39" s="77"/>
      <c r="G39" s="77"/>
      <c r="H39" s="77"/>
      <c r="I39" s="77"/>
      <c r="J39" s="77"/>
      <c r="K39" s="77" t="s">
        <v>135</v>
      </c>
      <c r="L39" s="77"/>
      <c r="M39" s="77"/>
      <c r="N39" s="77"/>
      <c r="O39" s="77"/>
      <c r="P39" s="77"/>
      <c r="Q39" s="77"/>
      <c r="R39" s="77"/>
    </row>
    <row r="40" spans="1:18" x14ac:dyDescent="0.2">
      <c r="A40" s="77"/>
      <c r="B40" s="77"/>
      <c r="C40" s="77"/>
      <c r="D40" s="77" t="s">
        <v>129</v>
      </c>
      <c r="E40" s="77"/>
      <c r="F40" s="77"/>
      <c r="G40" s="77"/>
      <c r="H40" s="77"/>
      <c r="I40" s="77"/>
      <c r="J40" s="77"/>
      <c r="K40" s="77"/>
      <c r="L40" s="77"/>
      <c r="M40" s="77"/>
      <c r="N40" s="77"/>
      <c r="O40" s="77"/>
      <c r="P40" s="77"/>
      <c r="Q40" s="77"/>
      <c r="R40" s="77"/>
    </row>
    <row r="41" spans="1:18" x14ac:dyDescent="0.2">
      <c r="A41" s="77"/>
      <c r="B41" s="77"/>
      <c r="C41" s="77"/>
      <c r="D41" s="77" t="s">
        <v>130</v>
      </c>
      <c r="E41" s="77"/>
      <c r="F41" s="77"/>
      <c r="G41" s="77"/>
      <c r="H41" s="77"/>
      <c r="I41" s="77"/>
      <c r="J41" s="77"/>
      <c r="K41" s="77"/>
      <c r="L41" s="77"/>
      <c r="M41" s="77"/>
      <c r="N41" s="77"/>
      <c r="O41" s="77"/>
      <c r="P41" s="77"/>
      <c r="Q41" s="77"/>
      <c r="R41" s="77"/>
    </row>
    <row r="42" spans="1:18" x14ac:dyDescent="0.2">
      <c r="A42" s="77"/>
      <c r="B42" s="77"/>
      <c r="C42" s="77" t="s">
        <v>131</v>
      </c>
      <c r="D42" s="77"/>
      <c r="E42" s="77"/>
      <c r="F42" s="77"/>
      <c r="G42" s="77"/>
      <c r="H42" s="77"/>
      <c r="I42" s="77"/>
      <c r="J42" s="77"/>
      <c r="K42" s="77"/>
      <c r="L42" s="77"/>
      <c r="M42" s="77"/>
      <c r="N42" s="77"/>
      <c r="O42" s="77"/>
      <c r="P42" s="77"/>
      <c r="Q42" s="77"/>
      <c r="R42" s="77"/>
    </row>
    <row r="43" spans="1:18" x14ac:dyDescent="0.2">
      <c r="A43" s="77"/>
      <c r="B43" s="77"/>
      <c r="C43" s="77" t="s">
        <v>132</v>
      </c>
      <c r="D43" s="77"/>
      <c r="E43" s="77"/>
      <c r="F43" s="77"/>
      <c r="G43" s="77"/>
      <c r="H43" s="77"/>
      <c r="I43" s="77"/>
      <c r="J43" s="77"/>
      <c r="K43" s="77"/>
      <c r="L43" s="77"/>
      <c r="M43" s="77"/>
      <c r="N43" s="77"/>
      <c r="O43" s="77"/>
      <c r="P43" s="77"/>
      <c r="Q43" s="77"/>
      <c r="R43" s="77"/>
    </row>
    <row r="44" spans="1:18" x14ac:dyDescent="0.2">
      <c r="A44" s="77"/>
      <c r="B44" s="77"/>
      <c r="C44" s="77"/>
      <c r="D44" s="77"/>
      <c r="E44" s="77"/>
      <c r="F44" s="77"/>
      <c r="G44" s="77"/>
      <c r="H44" s="77"/>
      <c r="I44" s="77"/>
      <c r="J44" s="77"/>
      <c r="K44" s="77"/>
      <c r="L44" s="77"/>
      <c r="M44" s="77"/>
      <c r="N44" s="77"/>
      <c r="O44" s="77"/>
      <c r="P44" s="77"/>
      <c r="Q44" s="77"/>
      <c r="R44" s="77"/>
    </row>
    <row r="45" spans="1:18" x14ac:dyDescent="0.2">
      <c r="A45" s="77">
        <v>4</v>
      </c>
      <c r="B45" s="77" t="s">
        <v>133</v>
      </c>
      <c r="C45" s="77"/>
      <c r="D45" s="77"/>
      <c r="E45" s="77"/>
      <c r="F45" s="77"/>
      <c r="G45" s="77"/>
      <c r="H45" s="77"/>
      <c r="I45" s="77"/>
      <c r="J45" s="77"/>
      <c r="K45" s="77"/>
      <c r="L45" s="77"/>
      <c r="M45" s="77"/>
      <c r="N45" s="77"/>
      <c r="O45" s="77"/>
      <c r="P45" s="77"/>
      <c r="Q45" s="77"/>
      <c r="R45" s="77"/>
    </row>
    <row r="46" spans="1:18" x14ac:dyDescent="0.2">
      <c r="A46" s="77"/>
      <c r="B46" s="77" t="s">
        <v>112</v>
      </c>
      <c r="C46" s="77" t="s">
        <v>147</v>
      </c>
      <c r="D46" s="77"/>
      <c r="E46" s="77"/>
      <c r="F46" s="77"/>
      <c r="G46" s="77"/>
      <c r="H46" s="77"/>
      <c r="I46" s="77"/>
      <c r="J46" s="77"/>
      <c r="K46" s="77"/>
      <c r="L46" s="77"/>
      <c r="M46" s="77"/>
      <c r="N46" s="77"/>
      <c r="O46" s="77"/>
      <c r="P46" s="77"/>
      <c r="Q46" s="77"/>
      <c r="R46" s="77"/>
    </row>
    <row r="47" spans="1:18" x14ac:dyDescent="0.2">
      <c r="A47" s="77"/>
      <c r="B47" s="77"/>
      <c r="C47" s="77"/>
      <c r="D47" s="77" t="s">
        <v>134</v>
      </c>
      <c r="E47" s="77"/>
      <c r="F47" s="77"/>
      <c r="G47" s="77"/>
      <c r="H47" s="77"/>
      <c r="I47" s="77"/>
      <c r="J47" s="77"/>
      <c r="K47" s="77"/>
      <c r="L47" s="77"/>
      <c r="M47" s="77"/>
      <c r="N47" s="77"/>
      <c r="O47" s="77"/>
      <c r="P47" s="77"/>
      <c r="Q47" s="77"/>
      <c r="R47" s="77"/>
    </row>
    <row r="48" spans="1:18" x14ac:dyDescent="0.2">
      <c r="A48" s="77"/>
      <c r="B48" s="77"/>
      <c r="C48" s="77"/>
      <c r="D48" s="77"/>
      <c r="E48" s="77" t="s">
        <v>136</v>
      </c>
      <c r="F48" s="77"/>
      <c r="G48" s="77"/>
      <c r="H48" s="77"/>
      <c r="I48" s="77"/>
      <c r="J48" s="77"/>
      <c r="K48" s="77"/>
      <c r="L48" s="77"/>
      <c r="M48" s="77"/>
      <c r="N48" s="77"/>
      <c r="O48" s="77"/>
      <c r="P48" s="77"/>
      <c r="Q48" s="77"/>
      <c r="R48" s="77"/>
    </row>
    <row r="49" spans="1:18" x14ac:dyDescent="0.2">
      <c r="A49" s="77"/>
      <c r="B49" s="77"/>
      <c r="C49" s="77"/>
      <c r="D49" s="77"/>
      <c r="E49" s="77"/>
      <c r="F49" s="77" t="s">
        <v>137</v>
      </c>
      <c r="G49" s="77"/>
      <c r="H49" s="77"/>
      <c r="I49" s="77"/>
      <c r="J49" s="77"/>
      <c r="K49" s="77"/>
      <c r="L49" s="77"/>
      <c r="M49" s="77"/>
      <c r="N49" s="77"/>
      <c r="O49" s="77"/>
      <c r="P49" s="77"/>
      <c r="Q49" s="77"/>
      <c r="R49" s="77"/>
    </row>
    <row r="50" spans="1:18" x14ac:dyDescent="0.2">
      <c r="A50" s="77"/>
      <c r="B50" s="77"/>
      <c r="C50" s="77"/>
      <c r="D50" s="77"/>
      <c r="E50" s="77" t="s">
        <v>138</v>
      </c>
      <c r="F50" s="77"/>
      <c r="G50" s="77"/>
      <c r="H50" s="77"/>
      <c r="I50" s="77"/>
      <c r="J50" s="77"/>
      <c r="K50" s="77"/>
      <c r="L50" s="77"/>
      <c r="M50" s="77"/>
      <c r="N50" s="77"/>
      <c r="O50" s="77"/>
      <c r="P50" s="77"/>
      <c r="Q50" s="77"/>
      <c r="R50" s="77"/>
    </row>
    <row r="51" spans="1:18" x14ac:dyDescent="0.2">
      <c r="A51" s="77"/>
      <c r="B51" s="77"/>
      <c r="C51" s="77"/>
      <c r="D51" s="77"/>
      <c r="E51" s="77"/>
      <c r="F51" s="77" t="s">
        <v>139</v>
      </c>
      <c r="G51" s="77"/>
      <c r="H51" s="77"/>
      <c r="I51" s="77"/>
      <c r="J51" s="77"/>
      <c r="K51" s="77"/>
      <c r="L51" s="77"/>
      <c r="M51" s="77"/>
      <c r="N51" s="77"/>
      <c r="O51" s="77"/>
      <c r="P51" s="77"/>
      <c r="Q51" s="77"/>
      <c r="R51" s="77"/>
    </row>
    <row r="52" spans="1:18" x14ac:dyDescent="0.2">
      <c r="A52" s="77"/>
      <c r="B52" s="77"/>
      <c r="C52" s="77"/>
      <c r="D52" s="77"/>
      <c r="E52" s="77" t="s">
        <v>140</v>
      </c>
      <c r="F52" s="77"/>
      <c r="G52" s="77"/>
      <c r="H52" s="77"/>
      <c r="I52" s="77"/>
      <c r="J52" s="77"/>
      <c r="K52" s="77"/>
      <c r="L52" s="77"/>
      <c r="M52" s="77"/>
      <c r="N52" s="77"/>
      <c r="O52" s="77"/>
      <c r="P52" s="77"/>
      <c r="Q52" s="77"/>
      <c r="R52" s="77"/>
    </row>
    <row r="53" spans="1:18" x14ac:dyDescent="0.2">
      <c r="A53" s="77"/>
      <c r="B53" s="77"/>
      <c r="C53" s="77"/>
      <c r="D53" s="77"/>
      <c r="E53" s="77" t="s">
        <v>141</v>
      </c>
      <c r="F53" s="77"/>
      <c r="G53" s="77"/>
      <c r="H53" s="77"/>
      <c r="I53" s="77"/>
      <c r="J53" s="77"/>
      <c r="K53" s="77"/>
      <c r="L53" s="77"/>
      <c r="M53" s="77"/>
      <c r="N53" s="77"/>
      <c r="O53" s="77"/>
      <c r="P53" s="77"/>
      <c r="Q53" s="77"/>
      <c r="R53" s="77"/>
    </row>
    <row r="54" spans="1:18" x14ac:dyDescent="0.2">
      <c r="A54" s="77"/>
      <c r="B54" s="77"/>
      <c r="C54" s="77"/>
      <c r="D54" s="77"/>
      <c r="E54" s="77" t="s">
        <v>142</v>
      </c>
      <c r="F54" s="77"/>
      <c r="G54" s="77"/>
      <c r="H54" s="77"/>
      <c r="I54" s="77"/>
      <c r="J54" s="77"/>
      <c r="K54" s="77"/>
      <c r="L54" s="77"/>
      <c r="M54" s="77"/>
      <c r="N54" s="77"/>
      <c r="O54" s="77"/>
      <c r="P54" s="77"/>
      <c r="Q54" s="77"/>
      <c r="R54" s="77"/>
    </row>
    <row r="55" spans="1:18" x14ac:dyDescent="0.2">
      <c r="A55" s="77"/>
      <c r="B55" s="77"/>
      <c r="C55" s="77"/>
      <c r="D55" s="77"/>
      <c r="E55" s="77"/>
      <c r="F55" s="77"/>
      <c r="G55" s="77"/>
      <c r="H55" s="77"/>
      <c r="I55" s="77"/>
      <c r="J55" s="77"/>
      <c r="K55" s="77"/>
      <c r="L55" s="77"/>
      <c r="M55" s="77"/>
      <c r="N55" s="77"/>
      <c r="O55" s="77"/>
      <c r="P55" s="77"/>
      <c r="Q55" s="77"/>
      <c r="R55" s="77"/>
    </row>
  </sheetData>
  <sheetProtection selectLockedCells="1" selectUnlockedCells="1"/>
  <pageMargins left="0.25" right="0.25" top="0.75" bottom="0.75" header="0.3" footer="0.3"/>
  <pageSetup paperSize="5"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9445-02E2-4D39-B379-D454B01F12DE}">
  <dimension ref="A3:M502"/>
  <sheetViews>
    <sheetView topLeftCell="A34" workbookViewId="0">
      <selection activeCell="B456" sqref="B456"/>
    </sheetView>
  </sheetViews>
  <sheetFormatPr defaultRowHeight="15" x14ac:dyDescent="0.2"/>
  <cols>
    <col min="1" max="1" width="32" customWidth="1"/>
    <col min="2" max="2" width="17.21875" customWidth="1"/>
    <col min="3" max="3" width="12.77734375" customWidth="1"/>
    <col min="4" max="4" width="19.77734375" customWidth="1"/>
    <col min="5" max="5" width="10.109375" customWidth="1"/>
    <col min="6" max="6" width="11" customWidth="1"/>
    <col min="7" max="7" width="12.6640625" customWidth="1"/>
    <col min="8" max="8" width="11.44140625" customWidth="1"/>
    <col min="9" max="9" width="11" customWidth="1"/>
    <col min="10" max="10" width="12.21875" customWidth="1"/>
    <col min="11" max="11" width="11.88671875" customWidth="1"/>
    <col min="12" max="12" width="10.88671875" customWidth="1"/>
    <col min="13" max="13" width="12.109375" customWidth="1"/>
  </cols>
  <sheetData>
    <row r="3" spans="1:13" x14ac:dyDescent="0.2">
      <c r="A3" s="6"/>
      <c r="B3" s="111" t="str">
        <f>Salesworksheet!D3</f>
        <v>Month 1</v>
      </c>
      <c r="C3" s="111" t="str">
        <f>Salesworksheet!E3</f>
        <v>Month 2</v>
      </c>
      <c r="D3" s="111" t="str">
        <f>Salesworksheet!F3</f>
        <v>Month 3</v>
      </c>
      <c r="E3" s="111" t="str">
        <f>Salesworksheet!G3</f>
        <v>Month 4</v>
      </c>
      <c r="F3" s="111" t="str">
        <f>Salesworksheet!H3</f>
        <v>Month 5</v>
      </c>
      <c r="G3" s="111" t="str">
        <f>Salesworksheet!I3</f>
        <v>Month 6</v>
      </c>
      <c r="H3" s="111" t="str">
        <f>Salesworksheet!J3</f>
        <v>Month 7</v>
      </c>
      <c r="I3" s="111" t="str">
        <f>Salesworksheet!K3</f>
        <v>Month 8</v>
      </c>
      <c r="J3" s="111" t="str">
        <f>Salesworksheet!L3</f>
        <v>Month 9</v>
      </c>
      <c r="K3" s="111" t="str">
        <f>Salesworksheet!M3</f>
        <v>Month 10</v>
      </c>
      <c r="L3" s="111" t="str">
        <f>Salesworksheet!N3</f>
        <v>Month 11</v>
      </c>
      <c r="M3" s="111" t="str">
        <f>Salesworksheet!O3</f>
        <v>Month 12</v>
      </c>
    </row>
    <row r="4" spans="1:13" x14ac:dyDescent="0.2">
      <c r="A4" s="113" t="s">
        <v>167</v>
      </c>
      <c r="B4" s="114">
        <f>D39</f>
        <v>0</v>
      </c>
      <c r="C4" s="114">
        <f>D81</f>
        <v>0</v>
      </c>
      <c r="D4" s="114">
        <f>D122</f>
        <v>0</v>
      </c>
      <c r="E4" s="114">
        <f>D163</f>
        <v>0</v>
      </c>
      <c r="F4" s="114">
        <f>D204</f>
        <v>0</v>
      </c>
      <c r="G4" s="114">
        <f>D245</f>
        <v>0</v>
      </c>
      <c r="H4" s="114">
        <f>D286</f>
        <v>0</v>
      </c>
      <c r="I4" s="114">
        <f>D327</f>
        <v>0</v>
      </c>
      <c r="J4" s="114">
        <f>D368</f>
        <v>0</v>
      </c>
      <c r="K4" s="114">
        <f>D409</f>
        <v>0</v>
      </c>
      <c r="L4" s="114">
        <f>D450</f>
        <v>0</v>
      </c>
      <c r="M4" s="114">
        <f>D491</f>
        <v>0</v>
      </c>
    </row>
    <row r="5" spans="1:13" x14ac:dyDescent="0.2">
      <c r="A5" s="113" t="s">
        <v>168</v>
      </c>
      <c r="B5" s="114">
        <f>D46</f>
        <v>0</v>
      </c>
      <c r="C5" s="114">
        <f>D88</f>
        <v>0</v>
      </c>
      <c r="D5" s="114">
        <f>D129</f>
        <v>0</v>
      </c>
      <c r="E5" s="114">
        <f>D170</f>
        <v>0</v>
      </c>
      <c r="F5" s="114">
        <f>D211</f>
        <v>0</v>
      </c>
      <c r="G5" s="114">
        <f>D252</f>
        <v>0</v>
      </c>
      <c r="H5" s="114">
        <f>D293</f>
        <v>0</v>
      </c>
      <c r="I5" s="114">
        <f>D334</f>
        <v>0</v>
      </c>
      <c r="J5" s="114">
        <f>D375</f>
        <v>0</v>
      </c>
      <c r="K5" s="114">
        <f>D416</f>
        <v>0</v>
      </c>
      <c r="L5" s="114">
        <f>D457</f>
        <v>0</v>
      </c>
      <c r="M5" s="114">
        <f>D498</f>
        <v>0</v>
      </c>
    </row>
    <row r="6" spans="1:13" x14ac:dyDescent="0.2">
      <c r="A6" s="113" t="s">
        <v>169</v>
      </c>
      <c r="B6" s="114">
        <f>D50</f>
        <v>0</v>
      </c>
      <c r="C6" s="114">
        <f>D92</f>
        <v>0</v>
      </c>
      <c r="D6" s="114">
        <f>D133</f>
        <v>0</v>
      </c>
      <c r="E6" s="114">
        <f>D174</f>
        <v>0</v>
      </c>
      <c r="F6" s="114">
        <f>D215</f>
        <v>0</v>
      </c>
      <c r="G6" s="114">
        <f>D256</f>
        <v>0</v>
      </c>
      <c r="H6" s="114">
        <f>D297</f>
        <v>0</v>
      </c>
      <c r="I6" s="114">
        <f>D338</f>
        <v>0</v>
      </c>
      <c r="J6" s="114">
        <f>D379</f>
        <v>0</v>
      </c>
      <c r="K6" s="114">
        <f>D420</f>
        <v>0</v>
      </c>
      <c r="L6" s="114">
        <f>D461</f>
        <v>0</v>
      </c>
      <c r="M6" s="114">
        <f>D502</f>
        <v>0</v>
      </c>
    </row>
    <row r="11" spans="1:13" ht="15.75" x14ac:dyDescent="0.25">
      <c r="A11" s="92" t="s">
        <v>2</v>
      </c>
    </row>
    <row r="12" spans="1:13" x14ac:dyDescent="0.2">
      <c r="A12" s="93" t="s">
        <v>153</v>
      </c>
      <c r="B12" s="94" t="s">
        <v>154</v>
      </c>
      <c r="C12" s="94" t="s">
        <v>155</v>
      </c>
      <c r="D12" s="95" t="s">
        <v>156</v>
      </c>
    </row>
    <row r="13" spans="1:13" x14ac:dyDescent="0.2">
      <c r="A13" s="112">
        <v>1</v>
      </c>
      <c r="B13" s="112"/>
      <c r="C13" s="118"/>
      <c r="D13" s="115">
        <f>B13*C13</f>
        <v>0</v>
      </c>
    </row>
    <row r="14" spans="1:13" x14ac:dyDescent="0.2">
      <c r="A14" s="112">
        <v>2</v>
      </c>
      <c r="B14" s="112"/>
      <c r="C14" s="118"/>
      <c r="D14" s="115">
        <f t="shared" ref="D14:D37" si="0">B14*C14</f>
        <v>0</v>
      </c>
    </row>
    <row r="15" spans="1:13" x14ac:dyDescent="0.2">
      <c r="A15" s="112">
        <v>3</v>
      </c>
      <c r="B15" s="112"/>
      <c r="C15" s="118"/>
      <c r="D15" s="115">
        <f t="shared" si="0"/>
        <v>0</v>
      </c>
    </row>
    <row r="16" spans="1:13" x14ac:dyDescent="0.2">
      <c r="A16" s="112">
        <v>4</v>
      </c>
      <c r="B16" s="112"/>
      <c r="C16" s="118"/>
      <c r="D16" s="115">
        <f t="shared" si="0"/>
        <v>0</v>
      </c>
    </row>
    <row r="17" spans="1:4" x14ac:dyDescent="0.2">
      <c r="A17" s="112">
        <v>5</v>
      </c>
      <c r="B17" s="112"/>
      <c r="C17" s="118"/>
      <c r="D17" s="115">
        <f t="shared" si="0"/>
        <v>0</v>
      </c>
    </row>
    <row r="18" spans="1:4" x14ac:dyDescent="0.2">
      <c r="A18" s="112">
        <v>6</v>
      </c>
      <c r="B18" s="112"/>
      <c r="C18" s="118"/>
      <c r="D18" s="115">
        <f t="shared" si="0"/>
        <v>0</v>
      </c>
    </row>
    <row r="19" spans="1:4" x14ac:dyDescent="0.2">
      <c r="A19" s="112">
        <v>7</v>
      </c>
      <c r="B19" s="112"/>
      <c r="C19" s="118"/>
      <c r="D19" s="115">
        <f t="shared" si="0"/>
        <v>0</v>
      </c>
    </row>
    <row r="20" spans="1:4" x14ac:dyDescent="0.2">
      <c r="A20" s="112">
        <v>8</v>
      </c>
      <c r="B20" s="112"/>
      <c r="C20" s="118"/>
      <c r="D20" s="115">
        <f t="shared" si="0"/>
        <v>0</v>
      </c>
    </row>
    <row r="21" spans="1:4" x14ac:dyDescent="0.2">
      <c r="A21" s="112">
        <v>9</v>
      </c>
      <c r="B21" s="112"/>
      <c r="C21" s="118"/>
      <c r="D21" s="115">
        <f t="shared" si="0"/>
        <v>0</v>
      </c>
    </row>
    <row r="22" spans="1:4" x14ac:dyDescent="0.2">
      <c r="A22" s="112">
        <v>10</v>
      </c>
      <c r="B22" s="112"/>
      <c r="C22" s="118"/>
      <c r="D22" s="115">
        <f t="shared" si="0"/>
        <v>0</v>
      </c>
    </row>
    <row r="23" spans="1:4" x14ac:dyDescent="0.2">
      <c r="A23" s="112">
        <v>11</v>
      </c>
      <c r="B23" s="112"/>
      <c r="C23" s="118"/>
      <c r="D23" s="115">
        <f t="shared" si="0"/>
        <v>0</v>
      </c>
    </row>
    <row r="24" spans="1:4" x14ac:dyDescent="0.2">
      <c r="A24" s="112">
        <v>12</v>
      </c>
      <c r="B24" s="112"/>
      <c r="C24" s="118"/>
      <c r="D24" s="115">
        <f t="shared" si="0"/>
        <v>0</v>
      </c>
    </row>
    <row r="25" spans="1:4" x14ac:dyDescent="0.2">
      <c r="A25" s="112">
        <v>13</v>
      </c>
      <c r="B25" s="112"/>
      <c r="C25" s="118"/>
      <c r="D25" s="115">
        <f t="shared" si="0"/>
        <v>0</v>
      </c>
    </row>
    <row r="26" spans="1:4" x14ac:dyDescent="0.2">
      <c r="A26" s="112">
        <v>14</v>
      </c>
      <c r="B26" s="112"/>
      <c r="C26" s="118"/>
      <c r="D26" s="115">
        <f t="shared" si="0"/>
        <v>0</v>
      </c>
    </row>
    <row r="27" spans="1:4" x14ac:dyDescent="0.2">
      <c r="A27" s="112">
        <v>15</v>
      </c>
      <c r="B27" s="112"/>
      <c r="C27" s="118"/>
      <c r="D27" s="115">
        <f t="shared" si="0"/>
        <v>0</v>
      </c>
    </row>
    <row r="28" spans="1:4" x14ac:dyDescent="0.2">
      <c r="A28" s="112">
        <v>16</v>
      </c>
      <c r="B28" s="112"/>
      <c r="C28" s="118"/>
      <c r="D28" s="115">
        <f t="shared" si="0"/>
        <v>0</v>
      </c>
    </row>
    <row r="29" spans="1:4" x14ac:dyDescent="0.2">
      <c r="A29" s="112">
        <v>17</v>
      </c>
      <c r="B29" s="112"/>
      <c r="C29" s="118"/>
      <c r="D29" s="115">
        <f t="shared" si="0"/>
        <v>0</v>
      </c>
    </row>
    <row r="30" spans="1:4" x14ac:dyDescent="0.2">
      <c r="A30" s="112">
        <v>18</v>
      </c>
      <c r="B30" s="112"/>
      <c r="C30" s="118"/>
      <c r="D30" s="115">
        <f t="shared" si="0"/>
        <v>0</v>
      </c>
    </row>
    <row r="31" spans="1:4" x14ac:dyDescent="0.2">
      <c r="A31" s="112">
        <v>19</v>
      </c>
      <c r="B31" s="112"/>
      <c r="C31" s="118"/>
      <c r="D31" s="115">
        <f t="shared" si="0"/>
        <v>0</v>
      </c>
    </row>
    <row r="32" spans="1:4" x14ac:dyDescent="0.2">
      <c r="A32" s="112">
        <v>20</v>
      </c>
      <c r="B32" s="112"/>
      <c r="C32" s="118"/>
      <c r="D32" s="115">
        <f t="shared" si="0"/>
        <v>0</v>
      </c>
    </row>
    <row r="33" spans="1:5" x14ac:dyDescent="0.2">
      <c r="A33" s="112">
        <v>21</v>
      </c>
      <c r="B33" s="112"/>
      <c r="C33" s="118"/>
      <c r="D33" s="115">
        <f t="shared" si="0"/>
        <v>0</v>
      </c>
    </row>
    <row r="34" spans="1:5" x14ac:dyDescent="0.2">
      <c r="A34" s="112">
        <v>22</v>
      </c>
      <c r="B34" s="112"/>
      <c r="C34" s="118"/>
      <c r="D34" s="115">
        <f t="shared" si="0"/>
        <v>0</v>
      </c>
    </row>
    <row r="35" spans="1:5" x14ac:dyDescent="0.2">
      <c r="A35" s="112">
        <v>23</v>
      </c>
      <c r="B35" s="112"/>
      <c r="C35" s="118"/>
      <c r="D35" s="115">
        <f t="shared" si="0"/>
        <v>0</v>
      </c>
    </row>
    <row r="36" spans="1:5" x14ac:dyDescent="0.2">
      <c r="A36" s="112">
        <v>24</v>
      </c>
      <c r="B36" s="112"/>
      <c r="C36" s="118"/>
      <c r="D36" s="115">
        <f t="shared" si="0"/>
        <v>0</v>
      </c>
    </row>
    <row r="37" spans="1:5" x14ac:dyDescent="0.2">
      <c r="A37" s="112">
        <v>25</v>
      </c>
      <c r="B37" s="112"/>
      <c r="C37" s="118"/>
      <c r="D37" s="115">
        <f t="shared" si="0"/>
        <v>0</v>
      </c>
    </row>
    <row r="38" spans="1:5" x14ac:dyDescent="0.2">
      <c r="A38" s="97" t="s">
        <v>162</v>
      </c>
      <c r="B38" s="98"/>
      <c r="C38" s="99"/>
      <c r="D38" s="116">
        <f>SUM(D13:D37)</f>
        <v>0</v>
      </c>
    </row>
    <row r="39" spans="1:5" x14ac:dyDescent="0.2">
      <c r="A39" s="97" t="s">
        <v>166</v>
      </c>
      <c r="B39" s="98"/>
      <c r="C39" s="99">
        <v>4.3330000000000002</v>
      </c>
      <c r="D39" s="117">
        <f>D38*C39</f>
        <v>0</v>
      </c>
      <c r="E39" s="91" t="s">
        <v>163</v>
      </c>
    </row>
    <row r="40" spans="1:5" x14ac:dyDescent="0.2">
      <c r="A40" s="102"/>
      <c r="B40" s="102"/>
      <c r="C40" s="103"/>
      <c r="D40" s="103"/>
    </row>
    <row r="41" spans="1:5" x14ac:dyDescent="0.2">
      <c r="A41" s="102"/>
      <c r="B41" s="102"/>
      <c r="C41" s="103"/>
      <c r="D41" s="103"/>
    </row>
    <row r="42" spans="1:5" x14ac:dyDescent="0.2">
      <c r="A42" s="104" t="s">
        <v>164</v>
      </c>
      <c r="B42" s="104"/>
      <c r="C42" s="104"/>
      <c r="D42" s="104"/>
    </row>
    <row r="43" spans="1:5" x14ac:dyDescent="0.2">
      <c r="A43" s="104" t="s">
        <v>161</v>
      </c>
      <c r="B43" s="105">
        <v>5.7000000000000002E-2</v>
      </c>
      <c r="C43" s="104"/>
      <c r="D43" s="104"/>
    </row>
    <row r="44" spans="1:5" x14ac:dyDescent="0.2">
      <c r="A44" s="106" t="s">
        <v>157</v>
      </c>
      <c r="B44" s="107">
        <f>0.0158*1.4</f>
        <v>2.2120000000000001E-2</v>
      </c>
      <c r="C44" s="104"/>
      <c r="D44" s="104"/>
    </row>
    <row r="45" spans="1:5" x14ac:dyDescent="0.2">
      <c r="A45" s="106" t="s">
        <v>158</v>
      </c>
      <c r="B45" s="125">
        <v>0.04</v>
      </c>
      <c r="C45" s="104"/>
      <c r="D45" s="104"/>
    </row>
    <row r="46" spans="1:5" x14ac:dyDescent="0.2">
      <c r="A46" s="106" t="s">
        <v>165</v>
      </c>
      <c r="B46" s="108">
        <f>SUM(B43:B45)</f>
        <v>0.11912</v>
      </c>
      <c r="C46" s="104"/>
      <c r="D46" s="109">
        <f>D39*B46</f>
        <v>0</v>
      </c>
      <c r="E46" s="91" t="s">
        <v>163</v>
      </c>
    </row>
    <row r="47" spans="1:5" x14ac:dyDescent="0.2">
      <c r="A47" s="106"/>
      <c r="B47" s="108"/>
      <c r="C47" s="104"/>
      <c r="D47" s="104"/>
    </row>
    <row r="48" spans="1:5" x14ac:dyDescent="0.2">
      <c r="A48" s="104"/>
      <c r="B48" s="104"/>
      <c r="C48" s="104"/>
      <c r="D48" s="104"/>
    </row>
    <row r="49" spans="1:5" x14ac:dyDescent="0.2">
      <c r="A49" s="104" t="s">
        <v>159</v>
      </c>
      <c r="B49" s="104"/>
      <c r="C49" s="104"/>
      <c r="D49" s="104"/>
    </row>
    <row r="50" spans="1:5" x14ac:dyDescent="0.2">
      <c r="A50" s="104" t="s">
        <v>160</v>
      </c>
      <c r="B50" s="119">
        <v>3.45</v>
      </c>
      <c r="C50" s="104"/>
      <c r="D50" s="109">
        <f>D39/100*B50</f>
        <v>0</v>
      </c>
      <c r="E50" s="91" t="s">
        <v>163</v>
      </c>
    </row>
    <row r="53" spans="1:5" ht="15.75" x14ac:dyDescent="0.25">
      <c r="A53" s="92" t="s">
        <v>177</v>
      </c>
    </row>
    <row r="54" spans="1:5" x14ac:dyDescent="0.2">
      <c r="A54" s="93" t="s">
        <v>153</v>
      </c>
      <c r="B54" s="94" t="s">
        <v>154</v>
      </c>
      <c r="C54" s="94" t="s">
        <v>155</v>
      </c>
      <c r="D54" s="95" t="s">
        <v>156</v>
      </c>
    </row>
    <row r="55" spans="1:5" x14ac:dyDescent="0.2">
      <c r="A55" s="112">
        <v>1</v>
      </c>
      <c r="B55" s="112"/>
      <c r="C55" s="118"/>
      <c r="D55" s="96">
        <f>B55*C55</f>
        <v>0</v>
      </c>
    </row>
    <row r="56" spans="1:5" x14ac:dyDescent="0.2">
      <c r="A56" s="112">
        <v>2</v>
      </c>
      <c r="B56" s="112"/>
      <c r="C56" s="118"/>
      <c r="D56" s="96">
        <f t="shared" ref="D56:D79" si="1">B56*C56</f>
        <v>0</v>
      </c>
    </row>
    <row r="57" spans="1:5" x14ac:dyDescent="0.2">
      <c r="A57" s="112">
        <v>3</v>
      </c>
      <c r="B57" s="112"/>
      <c r="C57" s="118"/>
      <c r="D57" s="96">
        <f t="shared" si="1"/>
        <v>0</v>
      </c>
    </row>
    <row r="58" spans="1:5" x14ac:dyDescent="0.2">
      <c r="A58" s="112">
        <v>4</v>
      </c>
      <c r="B58" s="112"/>
      <c r="C58" s="118"/>
      <c r="D58" s="96">
        <f t="shared" si="1"/>
        <v>0</v>
      </c>
    </row>
    <row r="59" spans="1:5" x14ac:dyDescent="0.2">
      <c r="A59" s="112">
        <v>5</v>
      </c>
      <c r="B59" s="112"/>
      <c r="C59" s="118"/>
      <c r="D59" s="96">
        <f t="shared" si="1"/>
        <v>0</v>
      </c>
    </row>
    <row r="60" spans="1:5" x14ac:dyDescent="0.2">
      <c r="A60" s="112">
        <v>6</v>
      </c>
      <c r="B60" s="112"/>
      <c r="C60" s="118"/>
      <c r="D60" s="96">
        <f t="shared" si="1"/>
        <v>0</v>
      </c>
    </row>
    <row r="61" spans="1:5" x14ac:dyDescent="0.2">
      <c r="A61" s="112">
        <v>7</v>
      </c>
      <c r="B61" s="112"/>
      <c r="C61" s="118"/>
      <c r="D61" s="96">
        <f t="shared" si="1"/>
        <v>0</v>
      </c>
    </row>
    <row r="62" spans="1:5" x14ac:dyDescent="0.2">
      <c r="A62" s="112">
        <v>8</v>
      </c>
      <c r="B62" s="112"/>
      <c r="C62" s="118"/>
      <c r="D62" s="96">
        <f t="shared" si="1"/>
        <v>0</v>
      </c>
    </row>
    <row r="63" spans="1:5" x14ac:dyDescent="0.2">
      <c r="A63" s="112">
        <v>9</v>
      </c>
      <c r="B63" s="112"/>
      <c r="C63" s="118"/>
      <c r="D63" s="96">
        <f t="shared" si="1"/>
        <v>0</v>
      </c>
    </row>
    <row r="64" spans="1:5" x14ac:dyDescent="0.2">
      <c r="A64" s="112">
        <v>10</v>
      </c>
      <c r="B64" s="112"/>
      <c r="C64" s="118"/>
      <c r="D64" s="96">
        <f t="shared" si="1"/>
        <v>0</v>
      </c>
    </row>
    <row r="65" spans="1:4" x14ac:dyDescent="0.2">
      <c r="A65" s="112">
        <v>11</v>
      </c>
      <c r="B65" s="112"/>
      <c r="C65" s="118"/>
      <c r="D65" s="96">
        <f t="shared" si="1"/>
        <v>0</v>
      </c>
    </row>
    <row r="66" spans="1:4" x14ac:dyDescent="0.2">
      <c r="A66" s="112">
        <v>12</v>
      </c>
      <c r="B66" s="112"/>
      <c r="C66" s="118"/>
      <c r="D66" s="96">
        <f t="shared" si="1"/>
        <v>0</v>
      </c>
    </row>
    <row r="67" spans="1:4" x14ac:dyDescent="0.2">
      <c r="A67" s="112">
        <v>13</v>
      </c>
      <c r="B67" s="112"/>
      <c r="C67" s="118"/>
      <c r="D67" s="96">
        <f t="shared" si="1"/>
        <v>0</v>
      </c>
    </row>
    <row r="68" spans="1:4" x14ac:dyDescent="0.2">
      <c r="A68" s="112">
        <v>14</v>
      </c>
      <c r="B68" s="112"/>
      <c r="C68" s="118"/>
      <c r="D68" s="96">
        <f t="shared" si="1"/>
        <v>0</v>
      </c>
    </row>
    <row r="69" spans="1:4" x14ac:dyDescent="0.2">
      <c r="A69" s="112">
        <v>15</v>
      </c>
      <c r="B69" s="112"/>
      <c r="C69" s="118"/>
      <c r="D69" s="96">
        <f t="shared" si="1"/>
        <v>0</v>
      </c>
    </row>
    <row r="70" spans="1:4" x14ac:dyDescent="0.2">
      <c r="A70" s="112">
        <v>16</v>
      </c>
      <c r="B70" s="112"/>
      <c r="C70" s="118"/>
      <c r="D70" s="96">
        <f t="shared" si="1"/>
        <v>0</v>
      </c>
    </row>
    <row r="71" spans="1:4" x14ac:dyDescent="0.2">
      <c r="A71" s="112">
        <v>17</v>
      </c>
      <c r="B71" s="112"/>
      <c r="C71" s="118"/>
      <c r="D71" s="96">
        <f t="shared" si="1"/>
        <v>0</v>
      </c>
    </row>
    <row r="72" spans="1:4" x14ac:dyDescent="0.2">
      <c r="A72" s="112">
        <v>18</v>
      </c>
      <c r="B72" s="112"/>
      <c r="C72" s="118"/>
      <c r="D72" s="96">
        <f t="shared" si="1"/>
        <v>0</v>
      </c>
    </row>
    <row r="73" spans="1:4" x14ac:dyDescent="0.2">
      <c r="A73" s="112">
        <v>19</v>
      </c>
      <c r="B73" s="112"/>
      <c r="C73" s="118"/>
      <c r="D73" s="96">
        <f t="shared" si="1"/>
        <v>0</v>
      </c>
    </row>
    <row r="74" spans="1:4" x14ac:dyDescent="0.2">
      <c r="A74" s="112">
        <v>20</v>
      </c>
      <c r="B74" s="112"/>
      <c r="C74" s="118"/>
      <c r="D74" s="96">
        <f t="shared" si="1"/>
        <v>0</v>
      </c>
    </row>
    <row r="75" spans="1:4" x14ac:dyDescent="0.2">
      <c r="A75" s="112">
        <v>21</v>
      </c>
      <c r="B75" s="112"/>
      <c r="C75" s="118"/>
      <c r="D75" s="96">
        <f t="shared" si="1"/>
        <v>0</v>
      </c>
    </row>
    <row r="76" spans="1:4" x14ac:dyDescent="0.2">
      <c r="A76" s="112">
        <v>22</v>
      </c>
      <c r="B76" s="112"/>
      <c r="C76" s="118"/>
      <c r="D76" s="96">
        <f t="shared" si="1"/>
        <v>0</v>
      </c>
    </row>
    <row r="77" spans="1:4" x14ac:dyDescent="0.2">
      <c r="A77" s="112">
        <v>23</v>
      </c>
      <c r="B77" s="112"/>
      <c r="C77" s="118"/>
      <c r="D77" s="96">
        <f t="shared" si="1"/>
        <v>0</v>
      </c>
    </row>
    <row r="78" spans="1:4" x14ac:dyDescent="0.2">
      <c r="A78" s="112">
        <v>24</v>
      </c>
      <c r="B78" s="112"/>
      <c r="C78" s="118"/>
      <c r="D78" s="96">
        <f t="shared" si="1"/>
        <v>0</v>
      </c>
    </row>
    <row r="79" spans="1:4" x14ac:dyDescent="0.2">
      <c r="A79" s="112">
        <v>25</v>
      </c>
      <c r="B79" s="112"/>
      <c r="C79" s="118"/>
      <c r="D79" s="96">
        <f t="shared" si="1"/>
        <v>0</v>
      </c>
    </row>
    <row r="80" spans="1:4" x14ac:dyDescent="0.2">
      <c r="A80" s="97" t="s">
        <v>162</v>
      </c>
      <c r="B80" s="98"/>
      <c r="C80" s="99"/>
      <c r="D80" s="100">
        <f>SUM(D55:D79)</f>
        <v>0</v>
      </c>
    </row>
    <row r="81" spans="1:4" x14ac:dyDescent="0.2">
      <c r="A81" s="97" t="s">
        <v>166</v>
      </c>
      <c r="B81" s="98"/>
      <c r="C81" s="99">
        <v>4.3330000000000002</v>
      </c>
      <c r="D81" s="101">
        <f>D80*C81</f>
        <v>0</v>
      </c>
    </row>
    <row r="82" spans="1:4" x14ac:dyDescent="0.2">
      <c r="A82" s="102"/>
      <c r="B82" s="102"/>
      <c r="C82" s="103"/>
      <c r="D82" s="103"/>
    </row>
    <row r="83" spans="1:4" x14ac:dyDescent="0.2">
      <c r="A83" s="102"/>
      <c r="B83" s="102"/>
      <c r="C83" s="103"/>
      <c r="D83" s="103"/>
    </row>
    <row r="84" spans="1:4" x14ac:dyDescent="0.2">
      <c r="A84" s="104" t="s">
        <v>164</v>
      </c>
      <c r="B84" s="104"/>
      <c r="C84" s="104"/>
      <c r="D84" s="104"/>
    </row>
    <row r="85" spans="1:4" x14ac:dyDescent="0.2">
      <c r="A85" s="104" t="s">
        <v>161</v>
      </c>
      <c r="B85" s="105">
        <v>5.7000000000000002E-2</v>
      </c>
      <c r="C85" s="104"/>
      <c r="D85" s="104"/>
    </row>
    <row r="86" spans="1:4" x14ac:dyDescent="0.2">
      <c r="A86" s="106" t="s">
        <v>157</v>
      </c>
      <c r="B86" s="107">
        <f>0.0158*1.4</f>
        <v>2.2120000000000001E-2</v>
      </c>
      <c r="C86" s="104"/>
      <c r="D86" s="104"/>
    </row>
    <row r="87" spans="1:4" x14ac:dyDescent="0.2">
      <c r="A87" s="106" t="s">
        <v>158</v>
      </c>
      <c r="B87" s="125">
        <v>0.04</v>
      </c>
      <c r="C87" s="104"/>
      <c r="D87" s="104"/>
    </row>
    <row r="88" spans="1:4" x14ac:dyDescent="0.2">
      <c r="A88" s="106" t="s">
        <v>165</v>
      </c>
      <c r="B88" s="108">
        <f>SUM(B85:B87)</f>
        <v>0.11912</v>
      </c>
      <c r="C88" s="104"/>
      <c r="D88" s="109">
        <f>D81*B88</f>
        <v>0</v>
      </c>
    </row>
    <row r="89" spans="1:4" x14ac:dyDescent="0.2">
      <c r="A89" s="106"/>
      <c r="B89" s="108"/>
      <c r="C89" s="104"/>
      <c r="D89" s="104"/>
    </row>
    <row r="90" spans="1:4" x14ac:dyDescent="0.2">
      <c r="A90" s="104"/>
      <c r="B90" s="104"/>
      <c r="C90" s="104"/>
      <c r="D90" s="104"/>
    </row>
    <row r="91" spans="1:4" x14ac:dyDescent="0.2">
      <c r="A91" s="104" t="s">
        <v>159</v>
      </c>
      <c r="B91" s="104"/>
      <c r="C91" s="104"/>
      <c r="D91" s="104"/>
    </row>
    <row r="92" spans="1:4" x14ac:dyDescent="0.2">
      <c r="A92" s="104" t="s">
        <v>160</v>
      </c>
      <c r="B92" s="110">
        <f>B50</f>
        <v>3.45</v>
      </c>
      <c r="C92" s="104"/>
      <c r="D92" s="109">
        <f>D81/100*B92</f>
        <v>0</v>
      </c>
    </row>
    <row r="94" spans="1:4" ht="15.75" x14ac:dyDescent="0.25">
      <c r="A94" s="92" t="s">
        <v>176</v>
      </c>
    </row>
    <row r="95" spans="1:4" x14ac:dyDescent="0.2">
      <c r="A95" s="93" t="s">
        <v>153</v>
      </c>
      <c r="B95" s="94" t="s">
        <v>154</v>
      </c>
      <c r="C95" s="94" t="s">
        <v>155</v>
      </c>
      <c r="D95" s="95" t="s">
        <v>156</v>
      </c>
    </row>
    <row r="96" spans="1:4" x14ac:dyDescent="0.2">
      <c r="A96" s="112">
        <v>1</v>
      </c>
      <c r="B96" s="112"/>
      <c r="C96" s="118"/>
      <c r="D96" s="96">
        <f>B96*C96</f>
        <v>0</v>
      </c>
    </row>
    <row r="97" spans="1:4" x14ac:dyDescent="0.2">
      <c r="A97" s="112">
        <v>2</v>
      </c>
      <c r="B97" s="112"/>
      <c r="C97" s="118"/>
      <c r="D97" s="96">
        <f t="shared" ref="D97:D120" si="2">B97*C97</f>
        <v>0</v>
      </c>
    </row>
    <row r="98" spans="1:4" x14ac:dyDescent="0.2">
      <c r="A98" s="112">
        <v>3</v>
      </c>
      <c r="B98" s="112"/>
      <c r="C98" s="118"/>
      <c r="D98" s="96">
        <f t="shared" si="2"/>
        <v>0</v>
      </c>
    </row>
    <row r="99" spans="1:4" x14ac:dyDescent="0.2">
      <c r="A99" s="112">
        <v>4</v>
      </c>
      <c r="B99" s="112"/>
      <c r="C99" s="118"/>
      <c r="D99" s="96">
        <f t="shared" si="2"/>
        <v>0</v>
      </c>
    </row>
    <row r="100" spans="1:4" x14ac:dyDescent="0.2">
      <c r="A100" s="112">
        <v>5</v>
      </c>
      <c r="B100" s="112"/>
      <c r="C100" s="118"/>
      <c r="D100" s="96">
        <f t="shared" si="2"/>
        <v>0</v>
      </c>
    </row>
    <row r="101" spans="1:4" x14ac:dyDescent="0.2">
      <c r="A101" s="112">
        <v>6</v>
      </c>
      <c r="B101" s="112"/>
      <c r="C101" s="118"/>
      <c r="D101" s="96">
        <f t="shared" si="2"/>
        <v>0</v>
      </c>
    </row>
    <row r="102" spans="1:4" x14ac:dyDescent="0.2">
      <c r="A102" s="112">
        <v>7</v>
      </c>
      <c r="B102" s="112"/>
      <c r="C102" s="118"/>
      <c r="D102" s="96">
        <f t="shared" si="2"/>
        <v>0</v>
      </c>
    </row>
    <row r="103" spans="1:4" x14ac:dyDescent="0.2">
      <c r="A103" s="112">
        <v>8</v>
      </c>
      <c r="B103" s="112"/>
      <c r="C103" s="118"/>
      <c r="D103" s="96">
        <f t="shared" si="2"/>
        <v>0</v>
      </c>
    </row>
    <row r="104" spans="1:4" x14ac:dyDescent="0.2">
      <c r="A104" s="112">
        <v>9</v>
      </c>
      <c r="B104" s="112"/>
      <c r="C104" s="118"/>
      <c r="D104" s="96">
        <f t="shared" si="2"/>
        <v>0</v>
      </c>
    </row>
    <row r="105" spans="1:4" x14ac:dyDescent="0.2">
      <c r="A105" s="112">
        <v>10</v>
      </c>
      <c r="B105" s="112"/>
      <c r="C105" s="118"/>
      <c r="D105" s="96">
        <f t="shared" si="2"/>
        <v>0</v>
      </c>
    </row>
    <row r="106" spans="1:4" x14ac:dyDescent="0.2">
      <c r="A106" s="112">
        <v>11</v>
      </c>
      <c r="B106" s="112"/>
      <c r="C106" s="118"/>
      <c r="D106" s="96">
        <f t="shared" si="2"/>
        <v>0</v>
      </c>
    </row>
    <row r="107" spans="1:4" x14ac:dyDescent="0.2">
      <c r="A107" s="112">
        <v>12</v>
      </c>
      <c r="B107" s="112"/>
      <c r="C107" s="118"/>
      <c r="D107" s="96">
        <f t="shared" si="2"/>
        <v>0</v>
      </c>
    </row>
    <row r="108" spans="1:4" x14ac:dyDescent="0.2">
      <c r="A108" s="112">
        <v>13</v>
      </c>
      <c r="B108" s="112"/>
      <c r="C108" s="118"/>
      <c r="D108" s="96">
        <f t="shared" si="2"/>
        <v>0</v>
      </c>
    </row>
    <row r="109" spans="1:4" x14ac:dyDescent="0.2">
      <c r="A109" s="112">
        <v>14</v>
      </c>
      <c r="B109" s="112"/>
      <c r="C109" s="118"/>
      <c r="D109" s="96">
        <f t="shared" si="2"/>
        <v>0</v>
      </c>
    </row>
    <row r="110" spans="1:4" x14ac:dyDescent="0.2">
      <c r="A110" s="112">
        <v>15</v>
      </c>
      <c r="B110" s="112"/>
      <c r="C110" s="118"/>
      <c r="D110" s="96">
        <f t="shared" si="2"/>
        <v>0</v>
      </c>
    </row>
    <row r="111" spans="1:4" x14ac:dyDescent="0.2">
      <c r="A111" s="112">
        <v>16</v>
      </c>
      <c r="B111" s="112"/>
      <c r="C111" s="118"/>
      <c r="D111" s="96">
        <f t="shared" si="2"/>
        <v>0</v>
      </c>
    </row>
    <row r="112" spans="1:4" x14ac:dyDescent="0.2">
      <c r="A112" s="112">
        <v>17</v>
      </c>
      <c r="B112" s="112"/>
      <c r="C112" s="118"/>
      <c r="D112" s="96">
        <f t="shared" si="2"/>
        <v>0</v>
      </c>
    </row>
    <row r="113" spans="1:4" x14ac:dyDescent="0.2">
      <c r="A113" s="112">
        <v>18</v>
      </c>
      <c r="B113" s="112"/>
      <c r="C113" s="118"/>
      <c r="D113" s="96">
        <f t="shared" si="2"/>
        <v>0</v>
      </c>
    </row>
    <row r="114" spans="1:4" x14ac:dyDescent="0.2">
      <c r="A114" s="112">
        <v>19</v>
      </c>
      <c r="B114" s="112"/>
      <c r="C114" s="118"/>
      <c r="D114" s="96">
        <f t="shared" si="2"/>
        <v>0</v>
      </c>
    </row>
    <row r="115" spans="1:4" x14ac:dyDescent="0.2">
      <c r="A115" s="112">
        <v>20</v>
      </c>
      <c r="B115" s="112"/>
      <c r="C115" s="118"/>
      <c r="D115" s="96">
        <f t="shared" si="2"/>
        <v>0</v>
      </c>
    </row>
    <row r="116" spans="1:4" x14ac:dyDescent="0.2">
      <c r="A116" s="112">
        <v>21</v>
      </c>
      <c r="B116" s="112"/>
      <c r="C116" s="118"/>
      <c r="D116" s="96">
        <f t="shared" si="2"/>
        <v>0</v>
      </c>
    </row>
    <row r="117" spans="1:4" x14ac:dyDescent="0.2">
      <c r="A117" s="112">
        <v>22</v>
      </c>
      <c r="B117" s="112"/>
      <c r="C117" s="118"/>
      <c r="D117" s="96">
        <f t="shared" si="2"/>
        <v>0</v>
      </c>
    </row>
    <row r="118" spans="1:4" x14ac:dyDescent="0.2">
      <c r="A118" s="112">
        <v>23</v>
      </c>
      <c r="B118" s="112"/>
      <c r="C118" s="118"/>
      <c r="D118" s="96">
        <f t="shared" si="2"/>
        <v>0</v>
      </c>
    </row>
    <row r="119" spans="1:4" x14ac:dyDescent="0.2">
      <c r="A119" s="112">
        <v>24</v>
      </c>
      <c r="B119" s="112"/>
      <c r="C119" s="118"/>
      <c r="D119" s="96">
        <f t="shared" si="2"/>
        <v>0</v>
      </c>
    </row>
    <row r="120" spans="1:4" x14ac:dyDescent="0.2">
      <c r="A120" s="112">
        <v>25</v>
      </c>
      <c r="B120" s="112"/>
      <c r="C120" s="118"/>
      <c r="D120" s="96">
        <f t="shared" si="2"/>
        <v>0</v>
      </c>
    </row>
    <row r="121" spans="1:4" x14ac:dyDescent="0.2">
      <c r="A121" s="97" t="s">
        <v>162</v>
      </c>
      <c r="B121" s="98"/>
      <c r="C121" s="99"/>
      <c r="D121" s="100">
        <f>SUM(D96:D120)</f>
        <v>0</v>
      </c>
    </row>
    <row r="122" spans="1:4" x14ac:dyDescent="0.2">
      <c r="A122" s="97" t="s">
        <v>166</v>
      </c>
      <c r="B122" s="98"/>
      <c r="C122" s="99">
        <v>4.3330000000000002</v>
      </c>
      <c r="D122" s="101">
        <f>D121*C122</f>
        <v>0</v>
      </c>
    </row>
    <row r="123" spans="1:4" x14ac:dyDescent="0.2">
      <c r="A123" s="102"/>
      <c r="B123" s="102"/>
      <c r="C123" s="103"/>
      <c r="D123" s="103"/>
    </row>
    <row r="124" spans="1:4" x14ac:dyDescent="0.2">
      <c r="A124" s="102"/>
      <c r="B124" s="102"/>
      <c r="C124" s="103"/>
      <c r="D124" s="103"/>
    </row>
    <row r="125" spans="1:4" x14ac:dyDescent="0.2">
      <c r="A125" s="104" t="s">
        <v>164</v>
      </c>
      <c r="B125" s="104"/>
      <c r="C125" s="104"/>
      <c r="D125" s="104"/>
    </row>
    <row r="126" spans="1:4" x14ac:dyDescent="0.2">
      <c r="A126" s="104" t="s">
        <v>161</v>
      </c>
      <c r="B126" s="105">
        <v>5.7000000000000002E-2</v>
      </c>
      <c r="C126" s="104"/>
      <c r="D126" s="104"/>
    </row>
    <row r="127" spans="1:4" x14ac:dyDescent="0.2">
      <c r="A127" s="106" t="s">
        <v>157</v>
      </c>
      <c r="B127" s="107">
        <f>0.0158*1.4</f>
        <v>2.2120000000000001E-2</v>
      </c>
      <c r="C127" s="104"/>
      <c r="D127" s="104"/>
    </row>
    <row r="128" spans="1:4" x14ac:dyDescent="0.2">
      <c r="A128" s="106" t="s">
        <v>158</v>
      </c>
      <c r="B128" s="125">
        <v>0.04</v>
      </c>
      <c r="C128" s="104"/>
      <c r="D128" s="104"/>
    </row>
    <row r="129" spans="1:4" x14ac:dyDescent="0.2">
      <c r="A129" s="106" t="s">
        <v>165</v>
      </c>
      <c r="B129" s="108">
        <f>SUM(B126:B128)</f>
        <v>0.11912</v>
      </c>
      <c r="C129" s="104"/>
      <c r="D129" s="109">
        <f>D122*B129</f>
        <v>0</v>
      </c>
    </row>
    <row r="130" spans="1:4" x14ac:dyDescent="0.2">
      <c r="A130" s="106"/>
      <c r="B130" s="108"/>
      <c r="C130" s="104"/>
      <c r="D130" s="104"/>
    </row>
    <row r="131" spans="1:4" x14ac:dyDescent="0.2">
      <c r="A131" s="104"/>
      <c r="B131" s="104"/>
      <c r="C131" s="104"/>
      <c r="D131" s="104"/>
    </row>
    <row r="132" spans="1:4" x14ac:dyDescent="0.2">
      <c r="A132" s="104" t="s">
        <v>159</v>
      </c>
      <c r="B132" s="104"/>
      <c r="C132" s="104"/>
      <c r="D132" s="104"/>
    </row>
    <row r="133" spans="1:4" x14ac:dyDescent="0.2">
      <c r="A133" s="104" t="s">
        <v>160</v>
      </c>
      <c r="B133" s="110">
        <f>B50</f>
        <v>3.45</v>
      </c>
      <c r="C133" s="104"/>
      <c r="D133" s="109">
        <f>D122/100*B133</f>
        <v>0</v>
      </c>
    </row>
    <row r="135" spans="1:4" ht="15.75" x14ac:dyDescent="0.25">
      <c r="A135" s="92" t="s">
        <v>175</v>
      </c>
    </row>
    <row r="136" spans="1:4" x14ac:dyDescent="0.2">
      <c r="A136" s="93" t="s">
        <v>153</v>
      </c>
      <c r="B136" s="94" t="s">
        <v>154</v>
      </c>
      <c r="C136" s="94" t="s">
        <v>155</v>
      </c>
      <c r="D136" s="95" t="s">
        <v>156</v>
      </c>
    </row>
    <row r="137" spans="1:4" x14ac:dyDescent="0.2">
      <c r="A137" s="112">
        <v>1</v>
      </c>
      <c r="B137" s="112"/>
      <c r="C137" s="118"/>
      <c r="D137" s="96">
        <f>B137*C137</f>
        <v>0</v>
      </c>
    </row>
    <row r="138" spans="1:4" x14ac:dyDescent="0.2">
      <c r="A138" s="112">
        <v>2</v>
      </c>
      <c r="B138" s="112"/>
      <c r="C138" s="118"/>
      <c r="D138" s="96">
        <f t="shared" ref="D138:D161" si="3">B138*C138</f>
        <v>0</v>
      </c>
    </row>
    <row r="139" spans="1:4" x14ac:dyDescent="0.2">
      <c r="A139" s="112">
        <v>3</v>
      </c>
      <c r="B139" s="112"/>
      <c r="C139" s="118"/>
      <c r="D139" s="96">
        <f t="shared" si="3"/>
        <v>0</v>
      </c>
    </row>
    <row r="140" spans="1:4" x14ac:dyDescent="0.2">
      <c r="A140" s="112">
        <v>4</v>
      </c>
      <c r="B140" s="112"/>
      <c r="C140" s="118"/>
      <c r="D140" s="96">
        <f t="shared" si="3"/>
        <v>0</v>
      </c>
    </row>
    <row r="141" spans="1:4" x14ac:dyDescent="0.2">
      <c r="A141" s="112">
        <v>5</v>
      </c>
      <c r="B141" s="112"/>
      <c r="C141" s="118"/>
      <c r="D141" s="96">
        <f t="shared" si="3"/>
        <v>0</v>
      </c>
    </row>
    <row r="142" spans="1:4" x14ac:dyDescent="0.2">
      <c r="A142" s="112">
        <v>6</v>
      </c>
      <c r="B142" s="112"/>
      <c r="C142" s="118"/>
      <c r="D142" s="96">
        <f t="shared" si="3"/>
        <v>0</v>
      </c>
    </row>
    <row r="143" spans="1:4" x14ac:dyDescent="0.2">
      <c r="A143" s="112">
        <v>7</v>
      </c>
      <c r="B143" s="112"/>
      <c r="C143" s="118"/>
      <c r="D143" s="96">
        <f t="shared" si="3"/>
        <v>0</v>
      </c>
    </row>
    <row r="144" spans="1:4" x14ac:dyDescent="0.2">
      <c r="A144" s="112">
        <v>8</v>
      </c>
      <c r="B144" s="112"/>
      <c r="C144" s="118"/>
      <c r="D144" s="96">
        <f t="shared" si="3"/>
        <v>0</v>
      </c>
    </row>
    <row r="145" spans="1:4" x14ac:dyDescent="0.2">
      <c r="A145" s="112">
        <v>9</v>
      </c>
      <c r="B145" s="112"/>
      <c r="C145" s="118"/>
      <c r="D145" s="96">
        <f t="shared" si="3"/>
        <v>0</v>
      </c>
    </row>
    <row r="146" spans="1:4" x14ac:dyDescent="0.2">
      <c r="A146" s="112">
        <v>10</v>
      </c>
      <c r="B146" s="112"/>
      <c r="C146" s="118"/>
      <c r="D146" s="96">
        <f t="shared" si="3"/>
        <v>0</v>
      </c>
    </row>
    <row r="147" spans="1:4" x14ac:dyDescent="0.2">
      <c r="A147" s="112">
        <v>11</v>
      </c>
      <c r="B147" s="112"/>
      <c r="C147" s="118"/>
      <c r="D147" s="96">
        <f t="shared" si="3"/>
        <v>0</v>
      </c>
    </row>
    <row r="148" spans="1:4" x14ac:dyDescent="0.2">
      <c r="A148" s="112">
        <v>12</v>
      </c>
      <c r="B148" s="112"/>
      <c r="C148" s="118"/>
      <c r="D148" s="96">
        <f t="shared" si="3"/>
        <v>0</v>
      </c>
    </row>
    <row r="149" spans="1:4" x14ac:dyDescent="0.2">
      <c r="A149" s="112">
        <v>13</v>
      </c>
      <c r="B149" s="112"/>
      <c r="C149" s="118"/>
      <c r="D149" s="96">
        <f t="shared" si="3"/>
        <v>0</v>
      </c>
    </row>
    <row r="150" spans="1:4" x14ac:dyDescent="0.2">
      <c r="A150" s="112">
        <v>14</v>
      </c>
      <c r="B150" s="112"/>
      <c r="C150" s="118"/>
      <c r="D150" s="96">
        <f t="shared" si="3"/>
        <v>0</v>
      </c>
    </row>
    <row r="151" spans="1:4" x14ac:dyDescent="0.2">
      <c r="A151" s="112">
        <v>15</v>
      </c>
      <c r="B151" s="112"/>
      <c r="C151" s="118"/>
      <c r="D151" s="96">
        <f t="shared" si="3"/>
        <v>0</v>
      </c>
    </row>
    <row r="152" spans="1:4" x14ac:dyDescent="0.2">
      <c r="A152" s="112">
        <v>16</v>
      </c>
      <c r="B152" s="112"/>
      <c r="C152" s="118"/>
      <c r="D152" s="96">
        <f t="shared" si="3"/>
        <v>0</v>
      </c>
    </row>
    <row r="153" spans="1:4" x14ac:dyDescent="0.2">
      <c r="A153" s="112">
        <v>17</v>
      </c>
      <c r="B153" s="112"/>
      <c r="C153" s="118"/>
      <c r="D153" s="96">
        <f t="shared" si="3"/>
        <v>0</v>
      </c>
    </row>
    <row r="154" spans="1:4" x14ac:dyDescent="0.2">
      <c r="A154" s="112">
        <v>18</v>
      </c>
      <c r="B154" s="112"/>
      <c r="C154" s="118"/>
      <c r="D154" s="96">
        <f t="shared" si="3"/>
        <v>0</v>
      </c>
    </row>
    <row r="155" spans="1:4" x14ac:dyDescent="0.2">
      <c r="A155" s="112">
        <v>19</v>
      </c>
      <c r="B155" s="112"/>
      <c r="C155" s="118"/>
      <c r="D155" s="96">
        <f t="shared" si="3"/>
        <v>0</v>
      </c>
    </row>
    <row r="156" spans="1:4" x14ac:dyDescent="0.2">
      <c r="A156" s="112">
        <v>20</v>
      </c>
      <c r="B156" s="112"/>
      <c r="C156" s="118"/>
      <c r="D156" s="96">
        <f t="shared" si="3"/>
        <v>0</v>
      </c>
    </row>
    <row r="157" spans="1:4" x14ac:dyDescent="0.2">
      <c r="A157" s="112">
        <v>21</v>
      </c>
      <c r="B157" s="112"/>
      <c r="C157" s="118"/>
      <c r="D157" s="96">
        <f t="shared" si="3"/>
        <v>0</v>
      </c>
    </row>
    <row r="158" spans="1:4" x14ac:dyDescent="0.2">
      <c r="A158" s="112">
        <v>22</v>
      </c>
      <c r="B158" s="112"/>
      <c r="C158" s="118"/>
      <c r="D158" s="96">
        <f t="shared" si="3"/>
        <v>0</v>
      </c>
    </row>
    <row r="159" spans="1:4" x14ac:dyDescent="0.2">
      <c r="A159" s="112">
        <v>23</v>
      </c>
      <c r="B159" s="112"/>
      <c r="C159" s="118"/>
      <c r="D159" s="96">
        <f t="shared" si="3"/>
        <v>0</v>
      </c>
    </row>
    <row r="160" spans="1:4" x14ac:dyDescent="0.2">
      <c r="A160" s="112">
        <v>24</v>
      </c>
      <c r="B160" s="112"/>
      <c r="C160" s="118"/>
      <c r="D160" s="96">
        <f t="shared" si="3"/>
        <v>0</v>
      </c>
    </row>
    <row r="161" spans="1:4" x14ac:dyDescent="0.2">
      <c r="A161" s="112">
        <v>25</v>
      </c>
      <c r="B161" s="112"/>
      <c r="C161" s="118"/>
      <c r="D161" s="96">
        <f t="shared" si="3"/>
        <v>0</v>
      </c>
    </row>
    <row r="162" spans="1:4" x14ac:dyDescent="0.2">
      <c r="A162" s="97" t="s">
        <v>162</v>
      </c>
      <c r="B162" s="98"/>
      <c r="C162" s="99"/>
      <c r="D162" s="100">
        <f>SUM(D137:D161)</f>
        <v>0</v>
      </c>
    </row>
    <row r="163" spans="1:4" x14ac:dyDescent="0.2">
      <c r="A163" s="97" t="s">
        <v>166</v>
      </c>
      <c r="B163" s="98"/>
      <c r="C163" s="99">
        <v>4.3330000000000002</v>
      </c>
      <c r="D163" s="101">
        <f>D162*C163</f>
        <v>0</v>
      </c>
    </row>
    <row r="164" spans="1:4" x14ac:dyDescent="0.2">
      <c r="A164" s="102"/>
      <c r="B164" s="102"/>
      <c r="C164" s="103"/>
      <c r="D164" s="103"/>
    </row>
    <row r="165" spans="1:4" x14ac:dyDescent="0.2">
      <c r="A165" s="102"/>
      <c r="B165" s="102"/>
      <c r="C165" s="103"/>
      <c r="D165" s="103"/>
    </row>
    <row r="166" spans="1:4" x14ac:dyDescent="0.2">
      <c r="A166" s="104" t="s">
        <v>164</v>
      </c>
      <c r="B166" s="104"/>
      <c r="C166" s="104"/>
      <c r="D166" s="104"/>
    </row>
    <row r="167" spans="1:4" x14ac:dyDescent="0.2">
      <c r="A167" s="104" t="s">
        <v>161</v>
      </c>
      <c r="B167" s="105">
        <v>5.7000000000000002E-2</v>
      </c>
      <c r="C167" s="104"/>
      <c r="D167" s="104"/>
    </row>
    <row r="168" spans="1:4" x14ac:dyDescent="0.2">
      <c r="A168" s="106" t="s">
        <v>157</v>
      </c>
      <c r="B168" s="107">
        <f>0.0158*1.4</f>
        <v>2.2120000000000001E-2</v>
      </c>
      <c r="C168" s="104"/>
      <c r="D168" s="104"/>
    </row>
    <row r="169" spans="1:4" x14ac:dyDescent="0.2">
      <c r="A169" s="106" t="s">
        <v>158</v>
      </c>
      <c r="B169" s="125">
        <v>0.04</v>
      </c>
      <c r="C169" s="104"/>
      <c r="D169" s="104"/>
    </row>
    <row r="170" spans="1:4" x14ac:dyDescent="0.2">
      <c r="A170" s="106" t="s">
        <v>165</v>
      </c>
      <c r="B170" s="108">
        <f>SUM(B167:B169)</f>
        <v>0.11912</v>
      </c>
      <c r="C170" s="104"/>
      <c r="D170" s="109">
        <f>D163*B170</f>
        <v>0</v>
      </c>
    </row>
    <row r="171" spans="1:4" x14ac:dyDescent="0.2">
      <c r="A171" s="106"/>
      <c r="B171" s="108"/>
      <c r="C171" s="104"/>
      <c r="D171" s="104"/>
    </row>
    <row r="172" spans="1:4" x14ac:dyDescent="0.2">
      <c r="A172" s="104"/>
      <c r="B172" s="104"/>
      <c r="C172" s="104"/>
      <c r="D172" s="104"/>
    </row>
    <row r="173" spans="1:4" x14ac:dyDescent="0.2">
      <c r="A173" s="104" t="s">
        <v>159</v>
      </c>
      <c r="B173" s="104"/>
      <c r="C173" s="104"/>
      <c r="D173" s="104"/>
    </row>
    <row r="174" spans="1:4" x14ac:dyDescent="0.2">
      <c r="A174" s="104" t="s">
        <v>160</v>
      </c>
      <c r="B174" s="110">
        <f>B50</f>
        <v>3.45</v>
      </c>
      <c r="C174" s="104"/>
      <c r="D174" s="109">
        <f>D163/100*B174</f>
        <v>0</v>
      </c>
    </row>
    <row r="176" spans="1:4" ht="15.75" x14ac:dyDescent="0.25">
      <c r="A176" s="92" t="s">
        <v>174</v>
      </c>
    </row>
    <row r="177" spans="1:4" x14ac:dyDescent="0.2">
      <c r="A177" s="93" t="s">
        <v>153</v>
      </c>
      <c r="B177" s="94" t="s">
        <v>154</v>
      </c>
      <c r="C177" s="94" t="s">
        <v>155</v>
      </c>
      <c r="D177" s="95" t="s">
        <v>156</v>
      </c>
    </row>
    <row r="178" spans="1:4" x14ac:dyDescent="0.2">
      <c r="A178" s="112">
        <v>1</v>
      </c>
      <c r="B178" s="112"/>
      <c r="C178" s="118"/>
      <c r="D178" s="96">
        <f>B178*C178</f>
        <v>0</v>
      </c>
    </row>
    <row r="179" spans="1:4" x14ac:dyDescent="0.2">
      <c r="A179" s="112">
        <v>2</v>
      </c>
      <c r="B179" s="112"/>
      <c r="C179" s="118"/>
      <c r="D179" s="96">
        <f t="shared" ref="D179:D202" si="4">B179*C179</f>
        <v>0</v>
      </c>
    </row>
    <row r="180" spans="1:4" x14ac:dyDescent="0.2">
      <c r="A180" s="112">
        <v>3</v>
      </c>
      <c r="B180" s="112"/>
      <c r="C180" s="118"/>
      <c r="D180" s="96">
        <f t="shared" si="4"/>
        <v>0</v>
      </c>
    </row>
    <row r="181" spans="1:4" x14ac:dyDescent="0.2">
      <c r="A181" s="112">
        <v>4</v>
      </c>
      <c r="B181" s="112"/>
      <c r="C181" s="118"/>
      <c r="D181" s="96">
        <f t="shared" si="4"/>
        <v>0</v>
      </c>
    </row>
    <row r="182" spans="1:4" x14ac:dyDescent="0.2">
      <c r="A182" s="112">
        <v>5</v>
      </c>
      <c r="B182" s="112"/>
      <c r="C182" s="118"/>
      <c r="D182" s="96">
        <f t="shared" si="4"/>
        <v>0</v>
      </c>
    </row>
    <row r="183" spans="1:4" x14ac:dyDescent="0.2">
      <c r="A183" s="112">
        <v>6</v>
      </c>
      <c r="B183" s="112"/>
      <c r="C183" s="118"/>
      <c r="D183" s="96">
        <f t="shared" si="4"/>
        <v>0</v>
      </c>
    </row>
    <row r="184" spans="1:4" x14ac:dyDescent="0.2">
      <c r="A184" s="112">
        <v>7</v>
      </c>
      <c r="B184" s="112"/>
      <c r="C184" s="118"/>
      <c r="D184" s="96">
        <f t="shared" si="4"/>
        <v>0</v>
      </c>
    </row>
    <row r="185" spans="1:4" x14ac:dyDescent="0.2">
      <c r="A185" s="112">
        <v>8</v>
      </c>
      <c r="B185" s="112"/>
      <c r="C185" s="118"/>
      <c r="D185" s="96">
        <f t="shared" si="4"/>
        <v>0</v>
      </c>
    </row>
    <row r="186" spans="1:4" x14ac:dyDescent="0.2">
      <c r="A186" s="112">
        <v>9</v>
      </c>
      <c r="B186" s="112"/>
      <c r="C186" s="118"/>
      <c r="D186" s="96">
        <f t="shared" si="4"/>
        <v>0</v>
      </c>
    </row>
    <row r="187" spans="1:4" x14ac:dyDescent="0.2">
      <c r="A187" s="112">
        <v>10</v>
      </c>
      <c r="B187" s="112"/>
      <c r="C187" s="118"/>
      <c r="D187" s="96">
        <f t="shared" si="4"/>
        <v>0</v>
      </c>
    </row>
    <row r="188" spans="1:4" x14ac:dyDescent="0.2">
      <c r="A188" s="112">
        <v>11</v>
      </c>
      <c r="B188" s="112"/>
      <c r="C188" s="118"/>
      <c r="D188" s="96">
        <f t="shared" si="4"/>
        <v>0</v>
      </c>
    </row>
    <row r="189" spans="1:4" x14ac:dyDescent="0.2">
      <c r="A189" s="112">
        <v>12</v>
      </c>
      <c r="B189" s="112"/>
      <c r="C189" s="118"/>
      <c r="D189" s="96">
        <f t="shared" si="4"/>
        <v>0</v>
      </c>
    </row>
    <row r="190" spans="1:4" x14ac:dyDescent="0.2">
      <c r="A190" s="112">
        <v>13</v>
      </c>
      <c r="B190" s="112"/>
      <c r="C190" s="118"/>
      <c r="D190" s="96">
        <f t="shared" si="4"/>
        <v>0</v>
      </c>
    </row>
    <row r="191" spans="1:4" x14ac:dyDescent="0.2">
      <c r="A191" s="112">
        <v>14</v>
      </c>
      <c r="B191" s="112"/>
      <c r="C191" s="118"/>
      <c r="D191" s="96">
        <f t="shared" si="4"/>
        <v>0</v>
      </c>
    </row>
    <row r="192" spans="1:4" x14ac:dyDescent="0.2">
      <c r="A192" s="112">
        <v>15</v>
      </c>
      <c r="B192" s="112"/>
      <c r="C192" s="118"/>
      <c r="D192" s="96">
        <f t="shared" si="4"/>
        <v>0</v>
      </c>
    </row>
    <row r="193" spans="1:4" x14ac:dyDescent="0.2">
      <c r="A193" s="112">
        <v>16</v>
      </c>
      <c r="B193" s="112"/>
      <c r="C193" s="118"/>
      <c r="D193" s="96">
        <f t="shared" si="4"/>
        <v>0</v>
      </c>
    </row>
    <row r="194" spans="1:4" x14ac:dyDescent="0.2">
      <c r="A194" s="112">
        <v>17</v>
      </c>
      <c r="B194" s="112"/>
      <c r="C194" s="118"/>
      <c r="D194" s="96">
        <f t="shared" si="4"/>
        <v>0</v>
      </c>
    </row>
    <row r="195" spans="1:4" x14ac:dyDescent="0.2">
      <c r="A195" s="112">
        <v>18</v>
      </c>
      <c r="B195" s="112"/>
      <c r="C195" s="118"/>
      <c r="D195" s="96">
        <f t="shared" si="4"/>
        <v>0</v>
      </c>
    </row>
    <row r="196" spans="1:4" x14ac:dyDescent="0.2">
      <c r="A196" s="112">
        <v>19</v>
      </c>
      <c r="B196" s="112"/>
      <c r="C196" s="118"/>
      <c r="D196" s="96">
        <f t="shared" si="4"/>
        <v>0</v>
      </c>
    </row>
    <row r="197" spans="1:4" x14ac:dyDescent="0.2">
      <c r="A197" s="112">
        <v>20</v>
      </c>
      <c r="B197" s="112"/>
      <c r="C197" s="118"/>
      <c r="D197" s="96">
        <f t="shared" si="4"/>
        <v>0</v>
      </c>
    </row>
    <row r="198" spans="1:4" x14ac:dyDescent="0.2">
      <c r="A198" s="112">
        <v>21</v>
      </c>
      <c r="B198" s="112"/>
      <c r="C198" s="118"/>
      <c r="D198" s="96">
        <f t="shared" si="4"/>
        <v>0</v>
      </c>
    </row>
    <row r="199" spans="1:4" x14ac:dyDescent="0.2">
      <c r="A199" s="112">
        <v>22</v>
      </c>
      <c r="B199" s="112"/>
      <c r="C199" s="118"/>
      <c r="D199" s="96">
        <f t="shared" si="4"/>
        <v>0</v>
      </c>
    </row>
    <row r="200" spans="1:4" x14ac:dyDescent="0.2">
      <c r="A200" s="112">
        <v>23</v>
      </c>
      <c r="B200" s="112"/>
      <c r="C200" s="118"/>
      <c r="D200" s="96">
        <f t="shared" si="4"/>
        <v>0</v>
      </c>
    </row>
    <row r="201" spans="1:4" x14ac:dyDescent="0.2">
      <c r="A201" s="112">
        <v>24</v>
      </c>
      <c r="B201" s="112"/>
      <c r="C201" s="118"/>
      <c r="D201" s="96">
        <f t="shared" si="4"/>
        <v>0</v>
      </c>
    </row>
    <row r="202" spans="1:4" x14ac:dyDescent="0.2">
      <c r="A202" s="112">
        <v>25</v>
      </c>
      <c r="B202" s="112"/>
      <c r="C202" s="118"/>
      <c r="D202" s="96">
        <f t="shared" si="4"/>
        <v>0</v>
      </c>
    </row>
    <row r="203" spans="1:4" x14ac:dyDescent="0.2">
      <c r="A203" s="97" t="s">
        <v>162</v>
      </c>
      <c r="B203" s="98"/>
      <c r="C203" s="99"/>
      <c r="D203" s="100">
        <f>SUM(D178:D202)</f>
        <v>0</v>
      </c>
    </row>
    <row r="204" spans="1:4" x14ac:dyDescent="0.2">
      <c r="A204" s="97" t="s">
        <v>166</v>
      </c>
      <c r="B204" s="98"/>
      <c r="C204" s="99">
        <v>4.3330000000000002</v>
      </c>
      <c r="D204" s="101">
        <f>D203*C204</f>
        <v>0</v>
      </c>
    </row>
    <row r="205" spans="1:4" x14ac:dyDescent="0.2">
      <c r="A205" s="102"/>
      <c r="B205" s="102"/>
      <c r="C205" s="103"/>
      <c r="D205" s="103"/>
    </row>
    <row r="206" spans="1:4" x14ac:dyDescent="0.2">
      <c r="A206" s="102"/>
      <c r="B206" s="102"/>
      <c r="C206" s="103"/>
      <c r="D206" s="103"/>
    </row>
    <row r="207" spans="1:4" x14ac:dyDescent="0.2">
      <c r="A207" s="104" t="s">
        <v>164</v>
      </c>
      <c r="B207" s="104"/>
      <c r="C207" s="104"/>
      <c r="D207" s="104"/>
    </row>
    <row r="208" spans="1:4" x14ac:dyDescent="0.2">
      <c r="A208" s="104" t="s">
        <v>161</v>
      </c>
      <c r="B208" s="105">
        <v>5.7000000000000002E-2</v>
      </c>
      <c r="C208" s="104"/>
      <c r="D208" s="104"/>
    </row>
    <row r="209" spans="1:4" x14ac:dyDescent="0.2">
      <c r="A209" s="106" t="s">
        <v>157</v>
      </c>
      <c r="B209" s="107">
        <f>0.0158*1.4</f>
        <v>2.2120000000000001E-2</v>
      </c>
      <c r="C209" s="104"/>
      <c r="D209" s="104"/>
    </row>
    <row r="210" spans="1:4" x14ac:dyDescent="0.2">
      <c r="A210" s="106" t="s">
        <v>158</v>
      </c>
      <c r="B210" s="125">
        <v>0.04</v>
      </c>
      <c r="C210" s="104"/>
      <c r="D210" s="104"/>
    </row>
    <row r="211" spans="1:4" x14ac:dyDescent="0.2">
      <c r="A211" s="106" t="s">
        <v>165</v>
      </c>
      <c r="B211" s="108">
        <f>SUM(B208:B210)</f>
        <v>0.11912</v>
      </c>
      <c r="C211" s="104"/>
      <c r="D211" s="109">
        <f>D204*B211</f>
        <v>0</v>
      </c>
    </row>
    <row r="212" spans="1:4" x14ac:dyDescent="0.2">
      <c r="A212" s="106"/>
      <c r="B212" s="108"/>
      <c r="C212" s="104"/>
      <c r="D212" s="104"/>
    </row>
    <row r="213" spans="1:4" x14ac:dyDescent="0.2">
      <c r="A213" s="104"/>
      <c r="B213" s="104"/>
      <c r="C213" s="104"/>
      <c r="D213" s="104"/>
    </row>
    <row r="214" spans="1:4" x14ac:dyDescent="0.2">
      <c r="A214" s="104" t="s">
        <v>159</v>
      </c>
      <c r="B214" s="104"/>
      <c r="C214" s="104"/>
      <c r="D214" s="104"/>
    </row>
    <row r="215" spans="1:4" x14ac:dyDescent="0.2">
      <c r="A215" s="104" t="s">
        <v>160</v>
      </c>
      <c r="B215" s="110">
        <f>B50</f>
        <v>3.45</v>
      </c>
      <c r="C215" s="104"/>
      <c r="D215" s="109">
        <f>D204/100*B215</f>
        <v>0</v>
      </c>
    </row>
    <row r="217" spans="1:4" ht="15.75" x14ac:dyDescent="0.25">
      <c r="A217" s="92" t="s">
        <v>173</v>
      </c>
    </row>
    <row r="218" spans="1:4" x14ac:dyDescent="0.2">
      <c r="A218" s="93" t="s">
        <v>153</v>
      </c>
      <c r="B218" s="94" t="s">
        <v>154</v>
      </c>
      <c r="C218" s="94" t="s">
        <v>155</v>
      </c>
      <c r="D218" s="95" t="s">
        <v>156</v>
      </c>
    </row>
    <row r="219" spans="1:4" x14ac:dyDescent="0.2">
      <c r="A219" s="112">
        <v>1</v>
      </c>
      <c r="B219" s="112"/>
      <c r="C219" s="118"/>
      <c r="D219" s="96">
        <f>B219*C219</f>
        <v>0</v>
      </c>
    </row>
    <row r="220" spans="1:4" x14ac:dyDescent="0.2">
      <c r="A220" s="112">
        <v>2</v>
      </c>
      <c r="B220" s="112"/>
      <c r="C220" s="118"/>
      <c r="D220" s="96">
        <f t="shared" ref="D220:D243" si="5">B220*C220</f>
        <v>0</v>
      </c>
    </row>
    <row r="221" spans="1:4" x14ac:dyDescent="0.2">
      <c r="A221" s="112">
        <v>3</v>
      </c>
      <c r="B221" s="112"/>
      <c r="C221" s="118"/>
      <c r="D221" s="96">
        <f t="shared" si="5"/>
        <v>0</v>
      </c>
    </row>
    <row r="222" spans="1:4" x14ac:dyDescent="0.2">
      <c r="A222" s="112">
        <v>4</v>
      </c>
      <c r="B222" s="112"/>
      <c r="C222" s="118"/>
      <c r="D222" s="96">
        <f t="shared" si="5"/>
        <v>0</v>
      </c>
    </row>
    <row r="223" spans="1:4" x14ac:dyDescent="0.2">
      <c r="A223" s="112">
        <v>5</v>
      </c>
      <c r="B223" s="112"/>
      <c r="C223" s="118"/>
      <c r="D223" s="96">
        <f t="shared" si="5"/>
        <v>0</v>
      </c>
    </row>
    <row r="224" spans="1:4" x14ac:dyDescent="0.2">
      <c r="A224" s="112">
        <v>6</v>
      </c>
      <c r="B224" s="112"/>
      <c r="C224" s="118"/>
      <c r="D224" s="96">
        <f t="shared" si="5"/>
        <v>0</v>
      </c>
    </row>
    <row r="225" spans="1:4" x14ac:dyDescent="0.2">
      <c r="A225" s="112">
        <v>7</v>
      </c>
      <c r="B225" s="112"/>
      <c r="C225" s="118"/>
      <c r="D225" s="96">
        <f t="shared" si="5"/>
        <v>0</v>
      </c>
    </row>
    <row r="226" spans="1:4" x14ac:dyDescent="0.2">
      <c r="A226" s="112">
        <v>8</v>
      </c>
      <c r="B226" s="112"/>
      <c r="C226" s="118"/>
      <c r="D226" s="96">
        <f t="shared" si="5"/>
        <v>0</v>
      </c>
    </row>
    <row r="227" spans="1:4" x14ac:dyDescent="0.2">
      <c r="A227" s="112">
        <v>9</v>
      </c>
      <c r="B227" s="112"/>
      <c r="C227" s="118"/>
      <c r="D227" s="96">
        <f t="shared" si="5"/>
        <v>0</v>
      </c>
    </row>
    <row r="228" spans="1:4" x14ac:dyDescent="0.2">
      <c r="A228" s="112">
        <v>10</v>
      </c>
      <c r="B228" s="112"/>
      <c r="C228" s="118"/>
      <c r="D228" s="96">
        <f t="shared" si="5"/>
        <v>0</v>
      </c>
    </row>
    <row r="229" spans="1:4" x14ac:dyDescent="0.2">
      <c r="A229" s="112">
        <v>11</v>
      </c>
      <c r="B229" s="112"/>
      <c r="C229" s="118"/>
      <c r="D229" s="96">
        <f t="shared" si="5"/>
        <v>0</v>
      </c>
    </row>
    <row r="230" spans="1:4" x14ac:dyDescent="0.2">
      <c r="A230" s="112">
        <v>12</v>
      </c>
      <c r="B230" s="112"/>
      <c r="C230" s="118"/>
      <c r="D230" s="96">
        <f t="shared" si="5"/>
        <v>0</v>
      </c>
    </row>
    <row r="231" spans="1:4" x14ac:dyDescent="0.2">
      <c r="A231" s="112">
        <v>13</v>
      </c>
      <c r="B231" s="112"/>
      <c r="C231" s="118"/>
      <c r="D231" s="96">
        <f t="shared" si="5"/>
        <v>0</v>
      </c>
    </row>
    <row r="232" spans="1:4" x14ac:dyDescent="0.2">
      <c r="A232" s="112">
        <v>14</v>
      </c>
      <c r="B232" s="112"/>
      <c r="C232" s="118"/>
      <c r="D232" s="96">
        <f t="shared" si="5"/>
        <v>0</v>
      </c>
    </row>
    <row r="233" spans="1:4" x14ac:dyDescent="0.2">
      <c r="A233" s="112">
        <v>15</v>
      </c>
      <c r="B233" s="112"/>
      <c r="C233" s="118"/>
      <c r="D233" s="96">
        <f t="shared" si="5"/>
        <v>0</v>
      </c>
    </row>
    <row r="234" spans="1:4" x14ac:dyDescent="0.2">
      <c r="A234" s="112">
        <v>16</v>
      </c>
      <c r="B234" s="112"/>
      <c r="C234" s="118"/>
      <c r="D234" s="96">
        <f t="shared" si="5"/>
        <v>0</v>
      </c>
    </row>
    <row r="235" spans="1:4" x14ac:dyDescent="0.2">
      <c r="A235" s="112">
        <v>17</v>
      </c>
      <c r="B235" s="112"/>
      <c r="C235" s="118"/>
      <c r="D235" s="96">
        <f t="shared" si="5"/>
        <v>0</v>
      </c>
    </row>
    <row r="236" spans="1:4" x14ac:dyDescent="0.2">
      <c r="A236" s="112">
        <v>18</v>
      </c>
      <c r="B236" s="112"/>
      <c r="C236" s="118"/>
      <c r="D236" s="96">
        <f t="shared" si="5"/>
        <v>0</v>
      </c>
    </row>
    <row r="237" spans="1:4" x14ac:dyDescent="0.2">
      <c r="A237" s="112">
        <v>19</v>
      </c>
      <c r="B237" s="112"/>
      <c r="C237" s="118"/>
      <c r="D237" s="96">
        <f t="shared" si="5"/>
        <v>0</v>
      </c>
    </row>
    <row r="238" spans="1:4" x14ac:dyDescent="0.2">
      <c r="A238" s="112">
        <v>20</v>
      </c>
      <c r="B238" s="112"/>
      <c r="C238" s="118"/>
      <c r="D238" s="96">
        <f t="shared" si="5"/>
        <v>0</v>
      </c>
    </row>
    <row r="239" spans="1:4" x14ac:dyDescent="0.2">
      <c r="A239" s="112">
        <v>21</v>
      </c>
      <c r="B239" s="112"/>
      <c r="C239" s="118"/>
      <c r="D239" s="96">
        <f t="shared" si="5"/>
        <v>0</v>
      </c>
    </row>
    <row r="240" spans="1:4" x14ac:dyDescent="0.2">
      <c r="A240" s="112">
        <v>22</v>
      </c>
      <c r="B240" s="112"/>
      <c r="C240" s="118"/>
      <c r="D240" s="96">
        <f t="shared" si="5"/>
        <v>0</v>
      </c>
    </row>
    <row r="241" spans="1:4" x14ac:dyDescent="0.2">
      <c r="A241" s="112">
        <v>23</v>
      </c>
      <c r="B241" s="112"/>
      <c r="C241" s="118"/>
      <c r="D241" s="96">
        <f t="shared" si="5"/>
        <v>0</v>
      </c>
    </row>
    <row r="242" spans="1:4" x14ac:dyDescent="0.2">
      <c r="A242" s="112">
        <v>24</v>
      </c>
      <c r="B242" s="112"/>
      <c r="C242" s="118"/>
      <c r="D242" s="96">
        <f t="shared" si="5"/>
        <v>0</v>
      </c>
    </row>
    <row r="243" spans="1:4" x14ac:dyDescent="0.2">
      <c r="A243" s="112">
        <v>25</v>
      </c>
      <c r="B243" s="112"/>
      <c r="C243" s="118"/>
      <c r="D243" s="96">
        <f t="shared" si="5"/>
        <v>0</v>
      </c>
    </row>
    <row r="244" spans="1:4" x14ac:dyDescent="0.2">
      <c r="A244" s="97" t="s">
        <v>162</v>
      </c>
      <c r="B244" s="98"/>
      <c r="C244" s="99"/>
      <c r="D244" s="100">
        <f>SUM(D219:D243)</f>
        <v>0</v>
      </c>
    </row>
    <row r="245" spans="1:4" x14ac:dyDescent="0.2">
      <c r="A245" s="97" t="s">
        <v>166</v>
      </c>
      <c r="B245" s="98"/>
      <c r="C245" s="99">
        <v>4.3330000000000002</v>
      </c>
      <c r="D245" s="101">
        <f>D244*C245</f>
        <v>0</v>
      </c>
    </row>
    <row r="246" spans="1:4" x14ac:dyDescent="0.2">
      <c r="A246" s="102"/>
      <c r="B246" s="102"/>
      <c r="C246" s="103"/>
      <c r="D246" s="103"/>
    </row>
    <row r="247" spans="1:4" x14ac:dyDescent="0.2">
      <c r="A247" s="102"/>
      <c r="B247" s="102"/>
      <c r="C247" s="103"/>
      <c r="D247" s="103"/>
    </row>
    <row r="248" spans="1:4" x14ac:dyDescent="0.2">
      <c r="A248" s="104" t="s">
        <v>164</v>
      </c>
      <c r="B248" s="104"/>
      <c r="C248" s="104"/>
      <c r="D248" s="104"/>
    </row>
    <row r="249" spans="1:4" x14ac:dyDescent="0.2">
      <c r="A249" s="104" t="s">
        <v>161</v>
      </c>
      <c r="B249" s="105">
        <v>5.7000000000000002E-2</v>
      </c>
      <c r="C249" s="104"/>
      <c r="D249" s="104"/>
    </row>
    <row r="250" spans="1:4" x14ac:dyDescent="0.2">
      <c r="A250" s="106" t="s">
        <v>157</v>
      </c>
      <c r="B250" s="107">
        <f>0.0158*1.4</f>
        <v>2.2120000000000001E-2</v>
      </c>
      <c r="C250" s="104"/>
      <c r="D250" s="104"/>
    </row>
    <row r="251" spans="1:4" x14ac:dyDescent="0.2">
      <c r="A251" s="106" t="s">
        <v>158</v>
      </c>
      <c r="B251" s="125">
        <v>0.04</v>
      </c>
      <c r="C251" s="104"/>
      <c r="D251" s="104"/>
    </row>
    <row r="252" spans="1:4" x14ac:dyDescent="0.2">
      <c r="A252" s="106" t="s">
        <v>165</v>
      </c>
      <c r="B252" s="108">
        <f>SUM(B249:B251)</f>
        <v>0.11912</v>
      </c>
      <c r="C252" s="104"/>
      <c r="D252" s="109">
        <f>D245*B252</f>
        <v>0</v>
      </c>
    </row>
    <row r="253" spans="1:4" x14ac:dyDescent="0.2">
      <c r="A253" s="106"/>
      <c r="B253" s="108"/>
      <c r="C253" s="104"/>
      <c r="D253" s="104"/>
    </row>
    <row r="254" spans="1:4" x14ac:dyDescent="0.2">
      <c r="A254" s="104"/>
      <c r="B254" s="104"/>
      <c r="C254" s="104"/>
      <c r="D254" s="104"/>
    </row>
    <row r="255" spans="1:4" x14ac:dyDescent="0.2">
      <c r="A255" s="104" t="s">
        <v>159</v>
      </c>
      <c r="B255" s="104"/>
      <c r="C255" s="104"/>
      <c r="D255" s="104"/>
    </row>
    <row r="256" spans="1:4" x14ac:dyDescent="0.2">
      <c r="A256" s="104" t="s">
        <v>160</v>
      </c>
      <c r="B256" s="110">
        <f>B50</f>
        <v>3.45</v>
      </c>
      <c r="C256" s="104"/>
      <c r="D256" s="109">
        <f>D245/100*B256</f>
        <v>0</v>
      </c>
    </row>
    <row r="258" spans="1:4" ht="15.75" x14ac:dyDescent="0.25">
      <c r="A258" s="92" t="s">
        <v>172</v>
      </c>
    </row>
    <row r="259" spans="1:4" x14ac:dyDescent="0.2">
      <c r="A259" s="93" t="s">
        <v>153</v>
      </c>
      <c r="B259" s="94" t="s">
        <v>154</v>
      </c>
      <c r="C259" s="94" t="s">
        <v>155</v>
      </c>
      <c r="D259" s="95" t="s">
        <v>156</v>
      </c>
    </row>
    <row r="260" spans="1:4" x14ac:dyDescent="0.2">
      <c r="A260" s="112">
        <v>1</v>
      </c>
      <c r="B260" s="112"/>
      <c r="C260" s="118"/>
      <c r="D260" s="96">
        <f>B260*C260</f>
        <v>0</v>
      </c>
    </row>
    <row r="261" spans="1:4" x14ac:dyDescent="0.2">
      <c r="A261" s="112">
        <v>2</v>
      </c>
      <c r="B261" s="112"/>
      <c r="C261" s="118"/>
      <c r="D261" s="96">
        <f t="shared" ref="D261:D284" si="6">B261*C261</f>
        <v>0</v>
      </c>
    </row>
    <row r="262" spans="1:4" x14ac:dyDescent="0.2">
      <c r="A262" s="112">
        <v>3</v>
      </c>
      <c r="B262" s="112"/>
      <c r="C262" s="118"/>
      <c r="D262" s="96">
        <f t="shared" si="6"/>
        <v>0</v>
      </c>
    </row>
    <row r="263" spans="1:4" x14ac:dyDescent="0.2">
      <c r="A263" s="112">
        <v>4</v>
      </c>
      <c r="B263" s="112"/>
      <c r="C263" s="118"/>
      <c r="D263" s="96">
        <f t="shared" si="6"/>
        <v>0</v>
      </c>
    </row>
    <row r="264" spans="1:4" x14ac:dyDescent="0.2">
      <c r="A264" s="112">
        <v>5</v>
      </c>
      <c r="B264" s="112"/>
      <c r="C264" s="118"/>
      <c r="D264" s="96">
        <f t="shared" si="6"/>
        <v>0</v>
      </c>
    </row>
    <row r="265" spans="1:4" x14ac:dyDescent="0.2">
      <c r="A265" s="112">
        <v>6</v>
      </c>
      <c r="B265" s="112"/>
      <c r="C265" s="118"/>
      <c r="D265" s="96">
        <f t="shared" si="6"/>
        <v>0</v>
      </c>
    </row>
    <row r="266" spans="1:4" x14ac:dyDescent="0.2">
      <c r="A266" s="112">
        <v>7</v>
      </c>
      <c r="B266" s="112"/>
      <c r="C266" s="118"/>
      <c r="D266" s="96">
        <f t="shared" si="6"/>
        <v>0</v>
      </c>
    </row>
    <row r="267" spans="1:4" x14ac:dyDescent="0.2">
      <c r="A267" s="112">
        <v>8</v>
      </c>
      <c r="B267" s="112"/>
      <c r="C267" s="118"/>
      <c r="D267" s="96">
        <f t="shared" si="6"/>
        <v>0</v>
      </c>
    </row>
    <row r="268" spans="1:4" x14ac:dyDescent="0.2">
      <c r="A268" s="112">
        <v>9</v>
      </c>
      <c r="B268" s="112"/>
      <c r="C268" s="118"/>
      <c r="D268" s="96">
        <f t="shared" si="6"/>
        <v>0</v>
      </c>
    </row>
    <row r="269" spans="1:4" x14ac:dyDescent="0.2">
      <c r="A269" s="112">
        <v>10</v>
      </c>
      <c r="B269" s="112"/>
      <c r="C269" s="118"/>
      <c r="D269" s="96">
        <f t="shared" si="6"/>
        <v>0</v>
      </c>
    </row>
    <row r="270" spans="1:4" x14ac:dyDescent="0.2">
      <c r="A270" s="112">
        <v>11</v>
      </c>
      <c r="B270" s="112"/>
      <c r="C270" s="118"/>
      <c r="D270" s="96">
        <f t="shared" si="6"/>
        <v>0</v>
      </c>
    </row>
    <row r="271" spans="1:4" x14ac:dyDescent="0.2">
      <c r="A271" s="112">
        <v>12</v>
      </c>
      <c r="B271" s="112"/>
      <c r="C271" s="118"/>
      <c r="D271" s="96">
        <f t="shared" si="6"/>
        <v>0</v>
      </c>
    </row>
    <row r="272" spans="1:4" x14ac:dyDescent="0.2">
      <c r="A272" s="112">
        <v>13</v>
      </c>
      <c r="B272" s="112"/>
      <c r="C272" s="118"/>
      <c r="D272" s="96">
        <f t="shared" si="6"/>
        <v>0</v>
      </c>
    </row>
    <row r="273" spans="1:4" x14ac:dyDescent="0.2">
      <c r="A273" s="112">
        <v>14</v>
      </c>
      <c r="B273" s="112"/>
      <c r="C273" s="118"/>
      <c r="D273" s="96">
        <f t="shared" si="6"/>
        <v>0</v>
      </c>
    </row>
    <row r="274" spans="1:4" x14ac:dyDescent="0.2">
      <c r="A274" s="112">
        <v>15</v>
      </c>
      <c r="B274" s="112"/>
      <c r="C274" s="118"/>
      <c r="D274" s="96">
        <f t="shared" si="6"/>
        <v>0</v>
      </c>
    </row>
    <row r="275" spans="1:4" x14ac:dyDescent="0.2">
      <c r="A275" s="112">
        <v>16</v>
      </c>
      <c r="B275" s="112"/>
      <c r="C275" s="118"/>
      <c r="D275" s="96">
        <f t="shared" si="6"/>
        <v>0</v>
      </c>
    </row>
    <row r="276" spans="1:4" x14ac:dyDescent="0.2">
      <c r="A276" s="112">
        <v>17</v>
      </c>
      <c r="B276" s="112"/>
      <c r="C276" s="118"/>
      <c r="D276" s="96">
        <f t="shared" si="6"/>
        <v>0</v>
      </c>
    </row>
    <row r="277" spans="1:4" x14ac:dyDescent="0.2">
      <c r="A277" s="112">
        <v>18</v>
      </c>
      <c r="B277" s="112"/>
      <c r="C277" s="118"/>
      <c r="D277" s="96">
        <f t="shared" si="6"/>
        <v>0</v>
      </c>
    </row>
    <row r="278" spans="1:4" x14ac:dyDescent="0.2">
      <c r="A278" s="112">
        <v>19</v>
      </c>
      <c r="B278" s="112"/>
      <c r="C278" s="118"/>
      <c r="D278" s="96">
        <f t="shared" si="6"/>
        <v>0</v>
      </c>
    </row>
    <row r="279" spans="1:4" x14ac:dyDescent="0.2">
      <c r="A279" s="112">
        <v>20</v>
      </c>
      <c r="B279" s="112"/>
      <c r="C279" s="118"/>
      <c r="D279" s="96">
        <f t="shared" si="6"/>
        <v>0</v>
      </c>
    </row>
    <row r="280" spans="1:4" x14ac:dyDescent="0.2">
      <c r="A280" s="112">
        <v>21</v>
      </c>
      <c r="B280" s="112"/>
      <c r="C280" s="118"/>
      <c r="D280" s="96">
        <f t="shared" si="6"/>
        <v>0</v>
      </c>
    </row>
    <row r="281" spans="1:4" x14ac:dyDescent="0.2">
      <c r="A281" s="112">
        <v>22</v>
      </c>
      <c r="B281" s="112"/>
      <c r="C281" s="118"/>
      <c r="D281" s="96">
        <f t="shared" si="6"/>
        <v>0</v>
      </c>
    </row>
    <row r="282" spans="1:4" x14ac:dyDescent="0.2">
      <c r="A282" s="112">
        <v>23</v>
      </c>
      <c r="B282" s="112"/>
      <c r="C282" s="118"/>
      <c r="D282" s="96">
        <f t="shared" si="6"/>
        <v>0</v>
      </c>
    </row>
    <row r="283" spans="1:4" x14ac:dyDescent="0.2">
      <c r="A283" s="112">
        <v>24</v>
      </c>
      <c r="B283" s="112"/>
      <c r="C283" s="118"/>
      <c r="D283" s="96">
        <f t="shared" si="6"/>
        <v>0</v>
      </c>
    </row>
    <row r="284" spans="1:4" x14ac:dyDescent="0.2">
      <c r="A284" s="112">
        <v>25</v>
      </c>
      <c r="B284" s="112"/>
      <c r="C284" s="118"/>
      <c r="D284" s="96">
        <f t="shared" si="6"/>
        <v>0</v>
      </c>
    </row>
    <row r="285" spans="1:4" x14ac:dyDescent="0.2">
      <c r="A285" s="97" t="s">
        <v>162</v>
      </c>
      <c r="B285" s="98"/>
      <c r="C285" s="99"/>
      <c r="D285" s="100">
        <f>SUM(D260:D284)</f>
        <v>0</v>
      </c>
    </row>
    <row r="286" spans="1:4" x14ac:dyDescent="0.2">
      <c r="A286" s="97" t="s">
        <v>166</v>
      </c>
      <c r="B286" s="98"/>
      <c r="C286" s="99">
        <v>4.3330000000000002</v>
      </c>
      <c r="D286" s="101">
        <f>D285*C286</f>
        <v>0</v>
      </c>
    </row>
    <row r="287" spans="1:4" x14ac:dyDescent="0.2">
      <c r="A287" s="102"/>
      <c r="B287" s="102"/>
      <c r="C287" s="103"/>
      <c r="D287" s="103"/>
    </row>
    <row r="288" spans="1:4" x14ac:dyDescent="0.2">
      <c r="A288" s="102"/>
      <c r="B288" s="102"/>
      <c r="C288" s="103"/>
      <c r="D288" s="103"/>
    </row>
    <row r="289" spans="1:4" x14ac:dyDescent="0.2">
      <c r="A289" s="104" t="s">
        <v>164</v>
      </c>
      <c r="B289" s="104"/>
      <c r="C289" s="104"/>
      <c r="D289" s="104"/>
    </row>
    <row r="290" spans="1:4" x14ac:dyDescent="0.2">
      <c r="A290" s="104" t="s">
        <v>161</v>
      </c>
      <c r="B290" s="105">
        <v>5.7000000000000002E-2</v>
      </c>
      <c r="C290" s="104"/>
      <c r="D290" s="104"/>
    </row>
    <row r="291" spans="1:4" x14ac:dyDescent="0.2">
      <c r="A291" s="106" t="s">
        <v>157</v>
      </c>
      <c r="B291" s="107">
        <f>0.0158*1.4</f>
        <v>2.2120000000000001E-2</v>
      </c>
      <c r="C291" s="104"/>
      <c r="D291" s="104"/>
    </row>
    <row r="292" spans="1:4" x14ac:dyDescent="0.2">
      <c r="A292" s="106" t="s">
        <v>158</v>
      </c>
      <c r="B292" s="125">
        <v>0.04</v>
      </c>
      <c r="C292" s="104"/>
      <c r="D292" s="104"/>
    </row>
    <row r="293" spans="1:4" x14ac:dyDescent="0.2">
      <c r="A293" s="106" t="s">
        <v>165</v>
      </c>
      <c r="B293" s="108">
        <f>SUM(B290:B292)</f>
        <v>0.11912</v>
      </c>
      <c r="C293" s="104"/>
      <c r="D293" s="109">
        <f>D286*B293</f>
        <v>0</v>
      </c>
    </row>
    <row r="294" spans="1:4" x14ac:dyDescent="0.2">
      <c r="A294" s="106"/>
      <c r="B294" s="108"/>
      <c r="C294" s="104"/>
      <c r="D294" s="104"/>
    </row>
    <row r="295" spans="1:4" x14ac:dyDescent="0.2">
      <c r="A295" s="104"/>
      <c r="B295" s="104"/>
      <c r="C295" s="104"/>
      <c r="D295" s="104"/>
    </row>
    <row r="296" spans="1:4" x14ac:dyDescent="0.2">
      <c r="A296" s="104" t="s">
        <v>159</v>
      </c>
      <c r="B296" s="104"/>
      <c r="C296" s="104"/>
      <c r="D296" s="104"/>
    </row>
    <row r="297" spans="1:4" x14ac:dyDescent="0.2">
      <c r="A297" s="104" t="s">
        <v>160</v>
      </c>
      <c r="B297" s="110">
        <f>B50</f>
        <v>3.45</v>
      </c>
      <c r="C297" s="104"/>
      <c r="D297" s="109">
        <f>D286/100*B297</f>
        <v>0</v>
      </c>
    </row>
    <row r="299" spans="1:4" ht="15.75" x14ac:dyDescent="0.25">
      <c r="A299" s="92" t="s">
        <v>171</v>
      </c>
    </row>
    <row r="300" spans="1:4" x14ac:dyDescent="0.2">
      <c r="A300" s="93" t="s">
        <v>153</v>
      </c>
      <c r="B300" s="94" t="s">
        <v>154</v>
      </c>
      <c r="C300" s="94" t="s">
        <v>155</v>
      </c>
      <c r="D300" s="95" t="s">
        <v>156</v>
      </c>
    </row>
    <row r="301" spans="1:4" x14ac:dyDescent="0.2">
      <c r="A301" s="112">
        <v>1</v>
      </c>
      <c r="B301" s="112"/>
      <c r="C301" s="118"/>
      <c r="D301" s="96">
        <f>B301*C301</f>
        <v>0</v>
      </c>
    </row>
    <row r="302" spans="1:4" x14ac:dyDescent="0.2">
      <c r="A302" s="112">
        <v>2</v>
      </c>
      <c r="B302" s="112"/>
      <c r="C302" s="118"/>
      <c r="D302" s="96">
        <f t="shared" ref="D302:D325" si="7">B302*C302</f>
        <v>0</v>
      </c>
    </row>
    <row r="303" spans="1:4" x14ac:dyDescent="0.2">
      <c r="A303" s="112">
        <v>3</v>
      </c>
      <c r="B303" s="112"/>
      <c r="C303" s="118"/>
      <c r="D303" s="96">
        <f t="shared" si="7"/>
        <v>0</v>
      </c>
    </row>
    <row r="304" spans="1:4" x14ac:dyDescent="0.2">
      <c r="A304" s="112">
        <v>4</v>
      </c>
      <c r="B304" s="112"/>
      <c r="C304" s="118"/>
      <c r="D304" s="96">
        <f t="shared" si="7"/>
        <v>0</v>
      </c>
    </row>
    <row r="305" spans="1:4" x14ac:dyDescent="0.2">
      <c r="A305" s="112">
        <v>5</v>
      </c>
      <c r="B305" s="112"/>
      <c r="C305" s="118"/>
      <c r="D305" s="96">
        <f t="shared" si="7"/>
        <v>0</v>
      </c>
    </row>
    <row r="306" spans="1:4" x14ac:dyDescent="0.2">
      <c r="A306" s="112">
        <v>6</v>
      </c>
      <c r="B306" s="112"/>
      <c r="C306" s="118"/>
      <c r="D306" s="96">
        <f t="shared" si="7"/>
        <v>0</v>
      </c>
    </row>
    <row r="307" spans="1:4" x14ac:dyDescent="0.2">
      <c r="A307" s="112">
        <v>7</v>
      </c>
      <c r="B307" s="112"/>
      <c r="C307" s="118"/>
      <c r="D307" s="96">
        <f t="shared" si="7"/>
        <v>0</v>
      </c>
    </row>
    <row r="308" spans="1:4" x14ac:dyDescent="0.2">
      <c r="A308" s="112">
        <v>8</v>
      </c>
      <c r="B308" s="112"/>
      <c r="C308" s="118"/>
      <c r="D308" s="96">
        <f t="shared" si="7"/>
        <v>0</v>
      </c>
    </row>
    <row r="309" spans="1:4" x14ac:dyDescent="0.2">
      <c r="A309" s="112">
        <v>9</v>
      </c>
      <c r="B309" s="112"/>
      <c r="C309" s="118"/>
      <c r="D309" s="96">
        <f t="shared" si="7"/>
        <v>0</v>
      </c>
    </row>
    <row r="310" spans="1:4" x14ac:dyDescent="0.2">
      <c r="A310" s="112">
        <v>10</v>
      </c>
      <c r="B310" s="112"/>
      <c r="C310" s="118"/>
      <c r="D310" s="96">
        <f t="shared" si="7"/>
        <v>0</v>
      </c>
    </row>
    <row r="311" spans="1:4" x14ac:dyDescent="0.2">
      <c r="A311" s="112">
        <v>11</v>
      </c>
      <c r="B311" s="112"/>
      <c r="C311" s="118"/>
      <c r="D311" s="96">
        <f t="shared" si="7"/>
        <v>0</v>
      </c>
    </row>
    <row r="312" spans="1:4" x14ac:dyDescent="0.2">
      <c r="A312" s="112">
        <v>12</v>
      </c>
      <c r="B312" s="112"/>
      <c r="C312" s="118"/>
      <c r="D312" s="96">
        <f t="shared" si="7"/>
        <v>0</v>
      </c>
    </row>
    <row r="313" spans="1:4" x14ac:dyDescent="0.2">
      <c r="A313" s="112">
        <v>13</v>
      </c>
      <c r="B313" s="112"/>
      <c r="C313" s="118"/>
      <c r="D313" s="96">
        <f t="shared" si="7"/>
        <v>0</v>
      </c>
    </row>
    <row r="314" spans="1:4" x14ac:dyDescent="0.2">
      <c r="A314" s="112">
        <v>14</v>
      </c>
      <c r="B314" s="112"/>
      <c r="C314" s="118"/>
      <c r="D314" s="96">
        <f t="shared" si="7"/>
        <v>0</v>
      </c>
    </row>
    <row r="315" spans="1:4" x14ac:dyDescent="0.2">
      <c r="A315" s="112">
        <v>15</v>
      </c>
      <c r="B315" s="112"/>
      <c r="C315" s="118"/>
      <c r="D315" s="96">
        <f t="shared" si="7"/>
        <v>0</v>
      </c>
    </row>
    <row r="316" spans="1:4" x14ac:dyDescent="0.2">
      <c r="A316" s="112">
        <v>16</v>
      </c>
      <c r="B316" s="112"/>
      <c r="C316" s="118"/>
      <c r="D316" s="96">
        <f t="shared" si="7"/>
        <v>0</v>
      </c>
    </row>
    <row r="317" spans="1:4" x14ac:dyDescent="0.2">
      <c r="A317" s="112">
        <v>17</v>
      </c>
      <c r="B317" s="112"/>
      <c r="C317" s="118"/>
      <c r="D317" s="96">
        <f t="shared" si="7"/>
        <v>0</v>
      </c>
    </row>
    <row r="318" spans="1:4" x14ac:dyDescent="0.2">
      <c r="A318" s="112">
        <v>18</v>
      </c>
      <c r="B318" s="112"/>
      <c r="C318" s="118"/>
      <c r="D318" s="96">
        <f t="shared" si="7"/>
        <v>0</v>
      </c>
    </row>
    <row r="319" spans="1:4" x14ac:dyDescent="0.2">
      <c r="A319" s="112">
        <v>19</v>
      </c>
      <c r="B319" s="112"/>
      <c r="C319" s="118"/>
      <c r="D319" s="96">
        <f t="shared" si="7"/>
        <v>0</v>
      </c>
    </row>
    <row r="320" spans="1:4" x14ac:dyDescent="0.2">
      <c r="A320" s="112">
        <v>20</v>
      </c>
      <c r="B320" s="112"/>
      <c r="C320" s="118"/>
      <c r="D320" s="96">
        <f t="shared" si="7"/>
        <v>0</v>
      </c>
    </row>
    <row r="321" spans="1:4" x14ac:dyDescent="0.2">
      <c r="A321" s="112">
        <v>21</v>
      </c>
      <c r="B321" s="112"/>
      <c r="C321" s="118"/>
      <c r="D321" s="96">
        <f t="shared" si="7"/>
        <v>0</v>
      </c>
    </row>
    <row r="322" spans="1:4" x14ac:dyDescent="0.2">
      <c r="A322" s="112">
        <v>22</v>
      </c>
      <c r="B322" s="112"/>
      <c r="C322" s="118"/>
      <c r="D322" s="96">
        <f t="shared" si="7"/>
        <v>0</v>
      </c>
    </row>
    <row r="323" spans="1:4" x14ac:dyDescent="0.2">
      <c r="A323" s="112">
        <v>23</v>
      </c>
      <c r="B323" s="112"/>
      <c r="C323" s="118"/>
      <c r="D323" s="96">
        <f t="shared" si="7"/>
        <v>0</v>
      </c>
    </row>
    <row r="324" spans="1:4" x14ac:dyDescent="0.2">
      <c r="A324" s="112">
        <v>24</v>
      </c>
      <c r="B324" s="112"/>
      <c r="C324" s="118"/>
      <c r="D324" s="96">
        <f t="shared" si="7"/>
        <v>0</v>
      </c>
    </row>
    <row r="325" spans="1:4" x14ac:dyDescent="0.2">
      <c r="A325" s="112">
        <v>25</v>
      </c>
      <c r="B325" s="112"/>
      <c r="C325" s="118"/>
      <c r="D325" s="96">
        <f t="shared" si="7"/>
        <v>0</v>
      </c>
    </row>
    <row r="326" spans="1:4" x14ac:dyDescent="0.2">
      <c r="A326" s="97" t="s">
        <v>162</v>
      </c>
      <c r="B326" s="98"/>
      <c r="C326" s="99"/>
      <c r="D326" s="100">
        <f>SUM(D301:D325)</f>
        <v>0</v>
      </c>
    </row>
    <row r="327" spans="1:4" x14ac:dyDescent="0.2">
      <c r="A327" s="97" t="s">
        <v>166</v>
      </c>
      <c r="B327" s="98"/>
      <c r="C327" s="99">
        <v>4.3330000000000002</v>
      </c>
      <c r="D327" s="101">
        <f>D326*C327</f>
        <v>0</v>
      </c>
    </row>
    <row r="328" spans="1:4" x14ac:dyDescent="0.2">
      <c r="A328" s="102"/>
      <c r="B328" s="102"/>
      <c r="C328" s="103"/>
      <c r="D328" s="103"/>
    </row>
    <row r="329" spans="1:4" x14ac:dyDescent="0.2">
      <c r="A329" s="102"/>
      <c r="B329" s="102"/>
      <c r="C329" s="103"/>
      <c r="D329" s="103"/>
    </row>
    <row r="330" spans="1:4" x14ac:dyDescent="0.2">
      <c r="A330" s="104" t="s">
        <v>164</v>
      </c>
      <c r="B330" s="104"/>
      <c r="C330" s="104"/>
      <c r="D330" s="104"/>
    </row>
    <row r="331" spans="1:4" x14ac:dyDescent="0.2">
      <c r="A331" s="104" t="s">
        <v>161</v>
      </c>
      <c r="B331" s="105">
        <v>5.7000000000000002E-2</v>
      </c>
      <c r="C331" s="104"/>
      <c r="D331" s="104"/>
    </row>
    <row r="332" spans="1:4" x14ac:dyDescent="0.2">
      <c r="A332" s="106" t="s">
        <v>157</v>
      </c>
      <c r="B332" s="107">
        <f>0.0158*1.4</f>
        <v>2.2120000000000001E-2</v>
      </c>
      <c r="C332" s="104"/>
      <c r="D332" s="104"/>
    </row>
    <row r="333" spans="1:4" x14ac:dyDescent="0.2">
      <c r="A333" s="106" t="s">
        <v>158</v>
      </c>
      <c r="B333" s="125">
        <v>0.04</v>
      </c>
      <c r="C333" s="104"/>
      <c r="D333" s="104"/>
    </row>
    <row r="334" spans="1:4" x14ac:dyDescent="0.2">
      <c r="A334" s="106" t="s">
        <v>165</v>
      </c>
      <c r="B334" s="108">
        <f>SUM(B331:B333)</f>
        <v>0.11912</v>
      </c>
      <c r="C334" s="104"/>
      <c r="D334" s="109">
        <f>D327*B334</f>
        <v>0</v>
      </c>
    </row>
    <row r="335" spans="1:4" x14ac:dyDescent="0.2">
      <c r="A335" s="106"/>
      <c r="B335" s="108"/>
      <c r="C335" s="104"/>
      <c r="D335" s="104"/>
    </row>
    <row r="336" spans="1:4" x14ac:dyDescent="0.2">
      <c r="A336" s="104"/>
      <c r="B336" s="104"/>
      <c r="C336" s="104"/>
      <c r="D336" s="104"/>
    </row>
    <row r="337" spans="1:4" x14ac:dyDescent="0.2">
      <c r="A337" s="104" t="s">
        <v>159</v>
      </c>
      <c r="B337" s="104"/>
      <c r="C337" s="104"/>
      <c r="D337" s="104"/>
    </row>
    <row r="338" spans="1:4" x14ac:dyDescent="0.2">
      <c r="A338" s="104" t="s">
        <v>160</v>
      </c>
      <c r="B338" s="110">
        <f>B50</f>
        <v>3.45</v>
      </c>
      <c r="C338" s="104"/>
      <c r="D338" s="109">
        <f>D327/100*B338</f>
        <v>0</v>
      </c>
    </row>
    <row r="340" spans="1:4" ht="15.75" x14ac:dyDescent="0.25">
      <c r="A340" s="92" t="s">
        <v>170</v>
      </c>
    </row>
    <row r="341" spans="1:4" x14ac:dyDescent="0.2">
      <c r="A341" s="93" t="s">
        <v>153</v>
      </c>
      <c r="B341" s="94" t="s">
        <v>154</v>
      </c>
      <c r="C341" s="94" t="s">
        <v>155</v>
      </c>
      <c r="D341" s="95" t="s">
        <v>156</v>
      </c>
    </row>
    <row r="342" spans="1:4" x14ac:dyDescent="0.2">
      <c r="A342" s="112">
        <v>1</v>
      </c>
      <c r="B342" s="112"/>
      <c r="C342" s="118"/>
      <c r="D342" s="96">
        <f>B342*C342</f>
        <v>0</v>
      </c>
    </row>
    <row r="343" spans="1:4" x14ac:dyDescent="0.2">
      <c r="A343" s="112">
        <v>2</v>
      </c>
      <c r="B343" s="112"/>
      <c r="C343" s="118"/>
      <c r="D343" s="96">
        <f t="shared" ref="D343:D366" si="8">B343*C343</f>
        <v>0</v>
      </c>
    </row>
    <row r="344" spans="1:4" x14ac:dyDescent="0.2">
      <c r="A344" s="112">
        <v>3</v>
      </c>
      <c r="B344" s="112"/>
      <c r="C344" s="118"/>
      <c r="D344" s="96">
        <f t="shared" si="8"/>
        <v>0</v>
      </c>
    </row>
    <row r="345" spans="1:4" x14ac:dyDescent="0.2">
      <c r="A345" s="112">
        <v>4</v>
      </c>
      <c r="B345" s="112"/>
      <c r="C345" s="118"/>
      <c r="D345" s="96">
        <f t="shared" si="8"/>
        <v>0</v>
      </c>
    </row>
    <row r="346" spans="1:4" x14ac:dyDescent="0.2">
      <c r="A346" s="112">
        <v>5</v>
      </c>
      <c r="B346" s="112"/>
      <c r="C346" s="118"/>
      <c r="D346" s="96">
        <f t="shared" si="8"/>
        <v>0</v>
      </c>
    </row>
    <row r="347" spans="1:4" x14ac:dyDescent="0.2">
      <c r="A347" s="112">
        <v>6</v>
      </c>
      <c r="B347" s="112"/>
      <c r="C347" s="118"/>
      <c r="D347" s="96">
        <f t="shared" si="8"/>
        <v>0</v>
      </c>
    </row>
    <row r="348" spans="1:4" x14ac:dyDescent="0.2">
      <c r="A348" s="112">
        <v>7</v>
      </c>
      <c r="B348" s="112"/>
      <c r="C348" s="118"/>
      <c r="D348" s="96">
        <f t="shared" si="8"/>
        <v>0</v>
      </c>
    </row>
    <row r="349" spans="1:4" x14ac:dyDescent="0.2">
      <c r="A349" s="112">
        <v>8</v>
      </c>
      <c r="B349" s="112"/>
      <c r="C349" s="118"/>
      <c r="D349" s="96">
        <f t="shared" si="8"/>
        <v>0</v>
      </c>
    </row>
    <row r="350" spans="1:4" x14ac:dyDescent="0.2">
      <c r="A350" s="112">
        <v>9</v>
      </c>
      <c r="B350" s="112"/>
      <c r="C350" s="118"/>
      <c r="D350" s="96">
        <f t="shared" si="8"/>
        <v>0</v>
      </c>
    </row>
    <row r="351" spans="1:4" x14ac:dyDescent="0.2">
      <c r="A351" s="112">
        <v>10</v>
      </c>
      <c r="B351" s="112"/>
      <c r="C351" s="118"/>
      <c r="D351" s="96">
        <f t="shared" si="8"/>
        <v>0</v>
      </c>
    </row>
    <row r="352" spans="1:4" x14ac:dyDescent="0.2">
      <c r="A352" s="112">
        <v>11</v>
      </c>
      <c r="B352" s="112"/>
      <c r="C352" s="118"/>
      <c r="D352" s="96">
        <f t="shared" si="8"/>
        <v>0</v>
      </c>
    </row>
    <row r="353" spans="1:4" x14ac:dyDescent="0.2">
      <c r="A353" s="112">
        <v>12</v>
      </c>
      <c r="B353" s="112"/>
      <c r="C353" s="118"/>
      <c r="D353" s="96">
        <f t="shared" si="8"/>
        <v>0</v>
      </c>
    </row>
    <row r="354" spans="1:4" x14ac:dyDescent="0.2">
      <c r="A354" s="112">
        <v>13</v>
      </c>
      <c r="B354" s="112"/>
      <c r="C354" s="118"/>
      <c r="D354" s="96">
        <f t="shared" si="8"/>
        <v>0</v>
      </c>
    </row>
    <row r="355" spans="1:4" x14ac:dyDescent="0.2">
      <c r="A355" s="112">
        <v>14</v>
      </c>
      <c r="B355" s="112"/>
      <c r="C355" s="118"/>
      <c r="D355" s="96">
        <f t="shared" si="8"/>
        <v>0</v>
      </c>
    </row>
    <row r="356" spans="1:4" x14ac:dyDescent="0.2">
      <c r="A356" s="112">
        <v>15</v>
      </c>
      <c r="B356" s="112"/>
      <c r="C356" s="118"/>
      <c r="D356" s="96">
        <f t="shared" si="8"/>
        <v>0</v>
      </c>
    </row>
    <row r="357" spans="1:4" x14ac:dyDescent="0.2">
      <c r="A357" s="112">
        <v>16</v>
      </c>
      <c r="B357" s="112"/>
      <c r="C357" s="118"/>
      <c r="D357" s="96">
        <f t="shared" si="8"/>
        <v>0</v>
      </c>
    </row>
    <row r="358" spans="1:4" x14ac:dyDescent="0.2">
      <c r="A358" s="112">
        <v>17</v>
      </c>
      <c r="B358" s="112"/>
      <c r="C358" s="118"/>
      <c r="D358" s="96">
        <f t="shared" si="8"/>
        <v>0</v>
      </c>
    </row>
    <row r="359" spans="1:4" x14ac:dyDescent="0.2">
      <c r="A359" s="112">
        <v>18</v>
      </c>
      <c r="B359" s="112"/>
      <c r="C359" s="118"/>
      <c r="D359" s="96">
        <f t="shared" si="8"/>
        <v>0</v>
      </c>
    </row>
    <row r="360" spans="1:4" x14ac:dyDescent="0.2">
      <c r="A360" s="112">
        <v>19</v>
      </c>
      <c r="B360" s="112"/>
      <c r="C360" s="118"/>
      <c r="D360" s="96">
        <f t="shared" si="8"/>
        <v>0</v>
      </c>
    </row>
    <row r="361" spans="1:4" x14ac:dyDescent="0.2">
      <c r="A361" s="112">
        <v>20</v>
      </c>
      <c r="B361" s="112"/>
      <c r="C361" s="118"/>
      <c r="D361" s="96">
        <f t="shared" si="8"/>
        <v>0</v>
      </c>
    </row>
    <row r="362" spans="1:4" x14ac:dyDescent="0.2">
      <c r="A362" s="112">
        <v>21</v>
      </c>
      <c r="B362" s="112"/>
      <c r="C362" s="118"/>
      <c r="D362" s="96">
        <f t="shared" si="8"/>
        <v>0</v>
      </c>
    </row>
    <row r="363" spans="1:4" x14ac:dyDescent="0.2">
      <c r="A363" s="112">
        <v>22</v>
      </c>
      <c r="B363" s="112"/>
      <c r="C363" s="118"/>
      <c r="D363" s="96">
        <f t="shared" si="8"/>
        <v>0</v>
      </c>
    </row>
    <row r="364" spans="1:4" x14ac:dyDescent="0.2">
      <c r="A364" s="112">
        <v>23</v>
      </c>
      <c r="B364" s="112"/>
      <c r="C364" s="118"/>
      <c r="D364" s="96">
        <f t="shared" si="8"/>
        <v>0</v>
      </c>
    </row>
    <row r="365" spans="1:4" x14ac:dyDescent="0.2">
      <c r="A365" s="112">
        <v>24</v>
      </c>
      <c r="B365" s="112"/>
      <c r="C365" s="118"/>
      <c r="D365" s="96">
        <f t="shared" si="8"/>
        <v>0</v>
      </c>
    </row>
    <row r="366" spans="1:4" x14ac:dyDescent="0.2">
      <c r="A366" s="112">
        <v>25</v>
      </c>
      <c r="B366" s="112"/>
      <c r="C366" s="118"/>
      <c r="D366" s="96">
        <f t="shared" si="8"/>
        <v>0</v>
      </c>
    </row>
    <row r="367" spans="1:4" x14ac:dyDescent="0.2">
      <c r="A367" s="97" t="s">
        <v>162</v>
      </c>
      <c r="B367" s="98"/>
      <c r="C367" s="99"/>
      <c r="D367" s="100">
        <f>SUM(D342:D366)</f>
        <v>0</v>
      </c>
    </row>
    <row r="368" spans="1:4" x14ac:dyDescent="0.2">
      <c r="A368" s="97" t="s">
        <v>166</v>
      </c>
      <c r="B368" s="98"/>
      <c r="C368" s="99">
        <v>4.3330000000000002</v>
      </c>
      <c r="D368" s="101">
        <f>D367*C368</f>
        <v>0</v>
      </c>
    </row>
    <row r="369" spans="1:4" x14ac:dyDescent="0.2">
      <c r="A369" s="102"/>
      <c r="B369" s="102"/>
      <c r="C369" s="103"/>
      <c r="D369" s="103"/>
    </row>
    <row r="370" spans="1:4" x14ac:dyDescent="0.2">
      <c r="A370" s="102"/>
      <c r="B370" s="102"/>
      <c r="C370" s="103"/>
      <c r="D370" s="103"/>
    </row>
    <row r="371" spans="1:4" x14ac:dyDescent="0.2">
      <c r="A371" s="104" t="s">
        <v>164</v>
      </c>
      <c r="B371" s="104"/>
      <c r="C371" s="104"/>
      <c r="D371" s="104"/>
    </row>
    <row r="372" spans="1:4" x14ac:dyDescent="0.2">
      <c r="A372" s="104" t="s">
        <v>161</v>
      </c>
      <c r="B372" s="105">
        <v>5.7000000000000002E-2</v>
      </c>
      <c r="C372" s="104"/>
      <c r="D372" s="104"/>
    </row>
    <row r="373" spans="1:4" x14ac:dyDescent="0.2">
      <c r="A373" s="106" t="s">
        <v>157</v>
      </c>
      <c r="B373" s="107">
        <f>0.0158*1.4</f>
        <v>2.2120000000000001E-2</v>
      </c>
      <c r="C373" s="104"/>
      <c r="D373" s="104"/>
    </row>
    <row r="374" spans="1:4" x14ac:dyDescent="0.2">
      <c r="A374" s="106" t="s">
        <v>158</v>
      </c>
      <c r="B374" s="125">
        <v>0.04</v>
      </c>
      <c r="C374" s="104"/>
      <c r="D374" s="104"/>
    </row>
    <row r="375" spans="1:4" x14ac:dyDescent="0.2">
      <c r="A375" s="106" t="s">
        <v>165</v>
      </c>
      <c r="B375" s="108">
        <f>SUM(B372:B374)</f>
        <v>0.11912</v>
      </c>
      <c r="C375" s="104"/>
      <c r="D375" s="109">
        <f>D368*B375</f>
        <v>0</v>
      </c>
    </row>
    <row r="376" spans="1:4" x14ac:dyDescent="0.2">
      <c r="A376" s="106"/>
      <c r="B376" s="108"/>
      <c r="C376" s="104"/>
      <c r="D376" s="104"/>
    </row>
    <row r="377" spans="1:4" x14ac:dyDescent="0.2">
      <c r="A377" s="104"/>
      <c r="B377" s="104"/>
      <c r="C377" s="104"/>
      <c r="D377" s="104"/>
    </row>
    <row r="378" spans="1:4" x14ac:dyDescent="0.2">
      <c r="A378" s="104" t="s">
        <v>159</v>
      </c>
      <c r="B378" s="104"/>
      <c r="C378" s="104"/>
      <c r="D378" s="104"/>
    </row>
    <row r="379" spans="1:4" x14ac:dyDescent="0.2">
      <c r="A379" s="104" t="s">
        <v>160</v>
      </c>
      <c r="B379" s="110">
        <f>B50</f>
        <v>3.45</v>
      </c>
      <c r="C379" s="104"/>
      <c r="D379" s="109">
        <f>D368/100*B379</f>
        <v>0</v>
      </c>
    </row>
    <row r="381" spans="1:4" ht="15.75" x14ac:dyDescent="0.25">
      <c r="A381" s="124" t="s">
        <v>3</v>
      </c>
    </row>
    <row r="382" spans="1:4" x14ac:dyDescent="0.2">
      <c r="A382" s="93" t="s">
        <v>153</v>
      </c>
      <c r="B382" s="94" t="s">
        <v>154</v>
      </c>
      <c r="C382" s="94" t="s">
        <v>155</v>
      </c>
      <c r="D382" s="95" t="s">
        <v>156</v>
      </c>
    </row>
    <row r="383" spans="1:4" x14ac:dyDescent="0.2">
      <c r="A383" s="112">
        <v>1</v>
      </c>
      <c r="B383" s="112"/>
      <c r="C383" s="118"/>
      <c r="D383" s="96">
        <f>B383*C383</f>
        <v>0</v>
      </c>
    </row>
    <row r="384" spans="1:4" x14ac:dyDescent="0.2">
      <c r="A384" s="112">
        <v>2</v>
      </c>
      <c r="B384" s="112"/>
      <c r="C384" s="118"/>
      <c r="D384" s="96">
        <f t="shared" ref="D384:D407" si="9">B384*C384</f>
        <v>0</v>
      </c>
    </row>
    <row r="385" spans="1:4" x14ac:dyDescent="0.2">
      <c r="A385" s="112">
        <v>3</v>
      </c>
      <c r="B385" s="112"/>
      <c r="C385" s="118"/>
      <c r="D385" s="96">
        <f t="shared" si="9"/>
        <v>0</v>
      </c>
    </row>
    <row r="386" spans="1:4" x14ac:dyDescent="0.2">
      <c r="A386" s="112">
        <v>4</v>
      </c>
      <c r="B386" s="112"/>
      <c r="C386" s="118"/>
      <c r="D386" s="96">
        <f t="shared" si="9"/>
        <v>0</v>
      </c>
    </row>
    <row r="387" spans="1:4" x14ac:dyDescent="0.2">
      <c r="A387" s="112">
        <v>5</v>
      </c>
      <c r="B387" s="112"/>
      <c r="C387" s="118"/>
      <c r="D387" s="96">
        <f t="shared" si="9"/>
        <v>0</v>
      </c>
    </row>
    <row r="388" spans="1:4" x14ac:dyDescent="0.2">
      <c r="A388" s="112">
        <v>6</v>
      </c>
      <c r="B388" s="112"/>
      <c r="C388" s="118"/>
      <c r="D388" s="96">
        <f t="shared" si="9"/>
        <v>0</v>
      </c>
    </row>
    <row r="389" spans="1:4" x14ac:dyDescent="0.2">
      <c r="A389" s="112">
        <v>7</v>
      </c>
      <c r="B389" s="112"/>
      <c r="C389" s="118"/>
      <c r="D389" s="96">
        <f t="shared" si="9"/>
        <v>0</v>
      </c>
    </row>
    <row r="390" spans="1:4" x14ac:dyDescent="0.2">
      <c r="A390" s="112">
        <v>8</v>
      </c>
      <c r="B390" s="112"/>
      <c r="C390" s="118"/>
      <c r="D390" s="96">
        <f t="shared" si="9"/>
        <v>0</v>
      </c>
    </row>
    <row r="391" spans="1:4" x14ac:dyDescent="0.2">
      <c r="A391" s="112">
        <v>9</v>
      </c>
      <c r="B391" s="112"/>
      <c r="C391" s="118"/>
      <c r="D391" s="96">
        <f t="shared" si="9"/>
        <v>0</v>
      </c>
    </row>
    <row r="392" spans="1:4" x14ac:dyDescent="0.2">
      <c r="A392" s="112">
        <v>10</v>
      </c>
      <c r="B392" s="112"/>
      <c r="C392" s="118"/>
      <c r="D392" s="96">
        <f t="shared" si="9"/>
        <v>0</v>
      </c>
    </row>
    <row r="393" spans="1:4" x14ac:dyDescent="0.2">
      <c r="A393" s="112">
        <v>11</v>
      </c>
      <c r="B393" s="112"/>
      <c r="C393" s="118"/>
      <c r="D393" s="96">
        <f t="shared" si="9"/>
        <v>0</v>
      </c>
    </row>
    <row r="394" spans="1:4" x14ac:dyDescent="0.2">
      <c r="A394" s="112">
        <v>12</v>
      </c>
      <c r="B394" s="112"/>
      <c r="C394" s="118"/>
      <c r="D394" s="96">
        <f t="shared" si="9"/>
        <v>0</v>
      </c>
    </row>
    <row r="395" spans="1:4" x14ac:dyDescent="0.2">
      <c r="A395" s="112">
        <v>13</v>
      </c>
      <c r="B395" s="112"/>
      <c r="C395" s="118"/>
      <c r="D395" s="96">
        <f t="shared" si="9"/>
        <v>0</v>
      </c>
    </row>
    <row r="396" spans="1:4" x14ac:dyDescent="0.2">
      <c r="A396" s="112">
        <v>14</v>
      </c>
      <c r="B396" s="112"/>
      <c r="C396" s="118"/>
      <c r="D396" s="96">
        <f t="shared" si="9"/>
        <v>0</v>
      </c>
    </row>
    <row r="397" spans="1:4" x14ac:dyDescent="0.2">
      <c r="A397" s="112">
        <v>15</v>
      </c>
      <c r="B397" s="112"/>
      <c r="C397" s="118"/>
      <c r="D397" s="96">
        <f t="shared" si="9"/>
        <v>0</v>
      </c>
    </row>
    <row r="398" spans="1:4" x14ac:dyDescent="0.2">
      <c r="A398" s="112">
        <v>16</v>
      </c>
      <c r="B398" s="112"/>
      <c r="C398" s="118"/>
      <c r="D398" s="96">
        <f t="shared" si="9"/>
        <v>0</v>
      </c>
    </row>
    <row r="399" spans="1:4" x14ac:dyDescent="0.2">
      <c r="A399" s="112">
        <v>17</v>
      </c>
      <c r="B399" s="112"/>
      <c r="C399" s="118"/>
      <c r="D399" s="96">
        <f t="shared" si="9"/>
        <v>0</v>
      </c>
    </row>
    <row r="400" spans="1:4" x14ac:dyDescent="0.2">
      <c r="A400" s="112">
        <v>18</v>
      </c>
      <c r="B400" s="112"/>
      <c r="C400" s="118"/>
      <c r="D400" s="96">
        <f t="shared" si="9"/>
        <v>0</v>
      </c>
    </row>
    <row r="401" spans="1:4" x14ac:dyDescent="0.2">
      <c r="A401" s="112">
        <v>19</v>
      </c>
      <c r="B401" s="112"/>
      <c r="C401" s="118"/>
      <c r="D401" s="96">
        <f t="shared" si="9"/>
        <v>0</v>
      </c>
    </row>
    <row r="402" spans="1:4" x14ac:dyDescent="0.2">
      <c r="A402" s="112">
        <v>20</v>
      </c>
      <c r="B402" s="112"/>
      <c r="C402" s="118"/>
      <c r="D402" s="96">
        <f t="shared" si="9"/>
        <v>0</v>
      </c>
    </row>
    <row r="403" spans="1:4" x14ac:dyDescent="0.2">
      <c r="A403" s="112">
        <v>21</v>
      </c>
      <c r="B403" s="112"/>
      <c r="C403" s="118"/>
      <c r="D403" s="96">
        <f t="shared" si="9"/>
        <v>0</v>
      </c>
    </row>
    <row r="404" spans="1:4" x14ac:dyDescent="0.2">
      <c r="A404" s="112">
        <v>22</v>
      </c>
      <c r="B404" s="112"/>
      <c r="C404" s="118"/>
      <c r="D404" s="96">
        <f t="shared" si="9"/>
        <v>0</v>
      </c>
    </row>
    <row r="405" spans="1:4" x14ac:dyDescent="0.2">
      <c r="A405" s="112">
        <v>23</v>
      </c>
      <c r="B405" s="112"/>
      <c r="C405" s="118"/>
      <c r="D405" s="96">
        <f t="shared" si="9"/>
        <v>0</v>
      </c>
    </row>
    <row r="406" spans="1:4" x14ac:dyDescent="0.2">
      <c r="A406" s="112">
        <v>24</v>
      </c>
      <c r="B406" s="112"/>
      <c r="C406" s="118"/>
      <c r="D406" s="96">
        <f t="shared" si="9"/>
        <v>0</v>
      </c>
    </row>
    <row r="407" spans="1:4" x14ac:dyDescent="0.2">
      <c r="A407" s="112">
        <v>25</v>
      </c>
      <c r="B407" s="112"/>
      <c r="C407" s="118"/>
      <c r="D407" s="96">
        <f t="shared" si="9"/>
        <v>0</v>
      </c>
    </row>
    <row r="408" spans="1:4" x14ac:dyDescent="0.2">
      <c r="A408" s="97" t="s">
        <v>162</v>
      </c>
      <c r="B408" s="98"/>
      <c r="C408" s="99"/>
      <c r="D408" s="100">
        <f>SUM(D383:D407)</f>
        <v>0</v>
      </c>
    </row>
    <row r="409" spans="1:4" x14ac:dyDescent="0.2">
      <c r="A409" s="97" t="s">
        <v>166</v>
      </c>
      <c r="B409" s="98"/>
      <c r="C409" s="99">
        <v>4.3330000000000002</v>
      </c>
      <c r="D409" s="101">
        <f>D408*C409</f>
        <v>0</v>
      </c>
    </row>
    <row r="410" spans="1:4" x14ac:dyDescent="0.2">
      <c r="A410" s="102"/>
      <c r="B410" s="102"/>
      <c r="C410" s="103"/>
      <c r="D410" s="103"/>
    </row>
    <row r="411" spans="1:4" x14ac:dyDescent="0.2">
      <c r="A411" s="102"/>
      <c r="B411" s="102"/>
      <c r="C411" s="103"/>
      <c r="D411" s="103"/>
    </row>
    <row r="412" spans="1:4" x14ac:dyDescent="0.2">
      <c r="A412" s="104" t="s">
        <v>164</v>
      </c>
      <c r="B412" s="104"/>
      <c r="C412" s="104"/>
      <c r="D412" s="104"/>
    </row>
    <row r="413" spans="1:4" x14ac:dyDescent="0.2">
      <c r="A413" s="104" t="s">
        <v>161</v>
      </c>
      <c r="B413" s="105">
        <v>5.7000000000000002E-2</v>
      </c>
      <c r="C413" s="104"/>
      <c r="D413" s="104"/>
    </row>
    <row r="414" spans="1:4" x14ac:dyDescent="0.2">
      <c r="A414" s="106" t="s">
        <v>157</v>
      </c>
      <c r="B414" s="107">
        <f>0.0158*1.4</f>
        <v>2.2120000000000001E-2</v>
      </c>
      <c r="C414" s="104"/>
      <c r="D414" s="104"/>
    </row>
    <row r="415" spans="1:4" x14ac:dyDescent="0.2">
      <c r="A415" s="106" t="s">
        <v>158</v>
      </c>
      <c r="B415" s="125">
        <v>0.04</v>
      </c>
      <c r="C415" s="104"/>
      <c r="D415" s="104"/>
    </row>
    <row r="416" spans="1:4" x14ac:dyDescent="0.2">
      <c r="A416" s="106" t="s">
        <v>165</v>
      </c>
      <c r="B416" s="108">
        <f>SUM(B413:B415)</f>
        <v>0.11912</v>
      </c>
      <c r="C416" s="104"/>
      <c r="D416" s="109">
        <f>D409*B416</f>
        <v>0</v>
      </c>
    </row>
    <row r="417" spans="1:4" x14ac:dyDescent="0.2">
      <c r="A417" s="106"/>
      <c r="B417" s="108"/>
      <c r="C417" s="104"/>
      <c r="D417" s="104"/>
    </row>
    <row r="418" spans="1:4" x14ac:dyDescent="0.2">
      <c r="A418" s="104"/>
      <c r="B418" s="104"/>
      <c r="C418" s="104"/>
      <c r="D418" s="104"/>
    </row>
    <row r="419" spans="1:4" x14ac:dyDescent="0.2">
      <c r="A419" s="104" t="s">
        <v>159</v>
      </c>
      <c r="B419" s="104"/>
      <c r="C419" s="104"/>
      <c r="D419" s="104"/>
    </row>
    <row r="420" spans="1:4" x14ac:dyDescent="0.2">
      <c r="A420" s="104" t="s">
        <v>160</v>
      </c>
      <c r="B420" s="110">
        <f>B50</f>
        <v>3.45</v>
      </c>
      <c r="C420" s="104"/>
      <c r="D420" s="109">
        <f>D409/100*B420</f>
        <v>0</v>
      </c>
    </row>
    <row r="422" spans="1:4" ht="15.75" x14ac:dyDescent="0.25">
      <c r="A422" s="92" t="s">
        <v>4</v>
      </c>
    </row>
    <row r="423" spans="1:4" x14ac:dyDescent="0.2">
      <c r="A423" s="93" t="s">
        <v>153</v>
      </c>
      <c r="B423" s="94" t="s">
        <v>154</v>
      </c>
      <c r="C423" s="94" t="s">
        <v>155</v>
      </c>
      <c r="D423" s="95" t="s">
        <v>156</v>
      </c>
    </row>
    <row r="424" spans="1:4" x14ac:dyDescent="0.2">
      <c r="A424" s="112">
        <v>1</v>
      </c>
      <c r="B424" s="112"/>
      <c r="C424" s="118"/>
      <c r="D424" s="96">
        <f>B424*C424</f>
        <v>0</v>
      </c>
    </row>
    <row r="425" spans="1:4" x14ac:dyDescent="0.2">
      <c r="A425" s="112">
        <v>2</v>
      </c>
      <c r="B425" s="112"/>
      <c r="C425" s="118"/>
      <c r="D425" s="96">
        <f t="shared" ref="D425:D448" si="10">B425*C425</f>
        <v>0</v>
      </c>
    </row>
    <row r="426" spans="1:4" x14ac:dyDescent="0.2">
      <c r="A426" s="112">
        <v>3</v>
      </c>
      <c r="B426" s="112"/>
      <c r="C426" s="118"/>
      <c r="D426" s="96">
        <f t="shared" si="10"/>
        <v>0</v>
      </c>
    </row>
    <row r="427" spans="1:4" x14ac:dyDescent="0.2">
      <c r="A427" s="112">
        <v>4</v>
      </c>
      <c r="B427" s="112"/>
      <c r="C427" s="118"/>
      <c r="D427" s="96">
        <f t="shared" si="10"/>
        <v>0</v>
      </c>
    </row>
    <row r="428" spans="1:4" x14ac:dyDescent="0.2">
      <c r="A428" s="112">
        <v>5</v>
      </c>
      <c r="B428" s="112"/>
      <c r="C428" s="118"/>
      <c r="D428" s="96">
        <f t="shared" si="10"/>
        <v>0</v>
      </c>
    </row>
    <row r="429" spans="1:4" x14ac:dyDescent="0.2">
      <c r="A429" s="112">
        <v>6</v>
      </c>
      <c r="B429" s="112"/>
      <c r="C429" s="118"/>
      <c r="D429" s="96">
        <f t="shared" si="10"/>
        <v>0</v>
      </c>
    </row>
    <row r="430" spans="1:4" x14ac:dyDescent="0.2">
      <c r="A430" s="112">
        <v>7</v>
      </c>
      <c r="B430" s="112"/>
      <c r="C430" s="118"/>
      <c r="D430" s="96">
        <f t="shared" si="10"/>
        <v>0</v>
      </c>
    </row>
    <row r="431" spans="1:4" x14ac:dyDescent="0.2">
      <c r="A431" s="112">
        <v>8</v>
      </c>
      <c r="B431" s="112"/>
      <c r="C431" s="118"/>
      <c r="D431" s="96">
        <f t="shared" si="10"/>
        <v>0</v>
      </c>
    </row>
    <row r="432" spans="1:4" x14ac:dyDescent="0.2">
      <c r="A432" s="112">
        <v>9</v>
      </c>
      <c r="B432" s="112"/>
      <c r="C432" s="118"/>
      <c r="D432" s="96">
        <f t="shared" si="10"/>
        <v>0</v>
      </c>
    </row>
    <row r="433" spans="1:4" x14ac:dyDescent="0.2">
      <c r="A433" s="112">
        <v>10</v>
      </c>
      <c r="B433" s="112"/>
      <c r="C433" s="118"/>
      <c r="D433" s="96">
        <f t="shared" si="10"/>
        <v>0</v>
      </c>
    </row>
    <row r="434" spans="1:4" x14ac:dyDescent="0.2">
      <c r="A434" s="112">
        <v>11</v>
      </c>
      <c r="B434" s="112"/>
      <c r="C434" s="118"/>
      <c r="D434" s="96">
        <f t="shared" si="10"/>
        <v>0</v>
      </c>
    </row>
    <row r="435" spans="1:4" x14ac:dyDescent="0.2">
      <c r="A435" s="112">
        <v>12</v>
      </c>
      <c r="B435" s="112"/>
      <c r="C435" s="118"/>
      <c r="D435" s="96">
        <f t="shared" si="10"/>
        <v>0</v>
      </c>
    </row>
    <row r="436" spans="1:4" x14ac:dyDescent="0.2">
      <c r="A436" s="112">
        <v>13</v>
      </c>
      <c r="B436" s="112"/>
      <c r="C436" s="118"/>
      <c r="D436" s="96">
        <f t="shared" si="10"/>
        <v>0</v>
      </c>
    </row>
    <row r="437" spans="1:4" x14ac:dyDescent="0.2">
      <c r="A437" s="112">
        <v>14</v>
      </c>
      <c r="B437" s="112"/>
      <c r="C437" s="118"/>
      <c r="D437" s="96">
        <f t="shared" si="10"/>
        <v>0</v>
      </c>
    </row>
    <row r="438" spans="1:4" x14ac:dyDescent="0.2">
      <c r="A438" s="112">
        <v>15</v>
      </c>
      <c r="B438" s="112"/>
      <c r="C438" s="118"/>
      <c r="D438" s="96">
        <f t="shared" si="10"/>
        <v>0</v>
      </c>
    </row>
    <row r="439" spans="1:4" x14ac:dyDescent="0.2">
      <c r="A439" s="112">
        <v>16</v>
      </c>
      <c r="B439" s="112"/>
      <c r="C439" s="118"/>
      <c r="D439" s="96">
        <f t="shared" si="10"/>
        <v>0</v>
      </c>
    </row>
    <row r="440" spans="1:4" x14ac:dyDescent="0.2">
      <c r="A440" s="112">
        <v>17</v>
      </c>
      <c r="B440" s="112"/>
      <c r="C440" s="118"/>
      <c r="D440" s="96">
        <f t="shared" si="10"/>
        <v>0</v>
      </c>
    </row>
    <row r="441" spans="1:4" x14ac:dyDescent="0.2">
      <c r="A441" s="112">
        <v>18</v>
      </c>
      <c r="B441" s="112"/>
      <c r="C441" s="118"/>
      <c r="D441" s="96">
        <f t="shared" si="10"/>
        <v>0</v>
      </c>
    </row>
    <row r="442" spans="1:4" x14ac:dyDescent="0.2">
      <c r="A442" s="112">
        <v>19</v>
      </c>
      <c r="B442" s="112"/>
      <c r="C442" s="118"/>
      <c r="D442" s="96">
        <f t="shared" si="10"/>
        <v>0</v>
      </c>
    </row>
    <row r="443" spans="1:4" x14ac:dyDescent="0.2">
      <c r="A443" s="112">
        <v>20</v>
      </c>
      <c r="B443" s="112"/>
      <c r="C443" s="118"/>
      <c r="D443" s="96">
        <f t="shared" si="10"/>
        <v>0</v>
      </c>
    </row>
    <row r="444" spans="1:4" x14ac:dyDescent="0.2">
      <c r="A444" s="112">
        <v>21</v>
      </c>
      <c r="B444" s="112"/>
      <c r="C444" s="118"/>
      <c r="D444" s="96">
        <f t="shared" si="10"/>
        <v>0</v>
      </c>
    </row>
    <row r="445" spans="1:4" x14ac:dyDescent="0.2">
      <c r="A445" s="112">
        <v>22</v>
      </c>
      <c r="B445" s="112"/>
      <c r="C445" s="118"/>
      <c r="D445" s="96">
        <f t="shared" si="10"/>
        <v>0</v>
      </c>
    </row>
    <row r="446" spans="1:4" x14ac:dyDescent="0.2">
      <c r="A446" s="112">
        <v>23</v>
      </c>
      <c r="B446" s="112"/>
      <c r="C446" s="118"/>
      <c r="D446" s="96">
        <f t="shared" si="10"/>
        <v>0</v>
      </c>
    </row>
    <row r="447" spans="1:4" x14ac:dyDescent="0.2">
      <c r="A447" s="112">
        <v>24</v>
      </c>
      <c r="B447" s="112"/>
      <c r="C447" s="118"/>
      <c r="D447" s="96">
        <f t="shared" si="10"/>
        <v>0</v>
      </c>
    </row>
    <row r="448" spans="1:4" x14ac:dyDescent="0.2">
      <c r="A448" s="112">
        <v>25</v>
      </c>
      <c r="B448" s="112"/>
      <c r="C448" s="118"/>
      <c r="D448" s="96">
        <f t="shared" si="10"/>
        <v>0</v>
      </c>
    </row>
    <row r="449" spans="1:4" x14ac:dyDescent="0.2">
      <c r="A449" s="97" t="s">
        <v>162</v>
      </c>
      <c r="B449" s="98"/>
      <c r="C449" s="99"/>
      <c r="D449" s="100">
        <f>SUM(D424:D448)</f>
        <v>0</v>
      </c>
    </row>
    <row r="450" spans="1:4" x14ac:dyDescent="0.2">
      <c r="A450" s="97" t="s">
        <v>166</v>
      </c>
      <c r="B450" s="98"/>
      <c r="C450" s="99">
        <v>4.3330000000000002</v>
      </c>
      <c r="D450" s="101">
        <f>D449*C450</f>
        <v>0</v>
      </c>
    </row>
    <row r="451" spans="1:4" x14ac:dyDescent="0.2">
      <c r="A451" s="102"/>
      <c r="B451" s="102"/>
      <c r="C451" s="103"/>
      <c r="D451" s="103"/>
    </row>
    <row r="452" spans="1:4" x14ac:dyDescent="0.2">
      <c r="A452" s="102"/>
      <c r="B452" s="102"/>
      <c r="C452" s="103"/>
      <c r="D452" s="103"/>
    </row>
    <row r="453" spans="1:4" x14ac:dyDescent="0.2">
      <c r="A453" s="104" t="s">
        <v>164</v>
      </c>
      <c r="B453" s="104"/>
      <c r="C453" s="104"/>
      <c r="D453" s="104"/>
    </row>
    <row r="454" spans="1:4" x14ac:dyDescent="0.2">
      <c r="A454" s="104" t="s">
        <v>161</v>
      </c>
      <c r="B454" s="105">
        <v>5.7000000000000002E-2</v>
      </c>
      <c r="C454" s="104"/>
      <c r="D454" s="104"/>
    </row>
    <row r="455" spans="1:4" x14ac:dyDescent="0.2">
      <c r="A455" s="106" t="s">
        <v>157</v>
      </c>
      <c r="B455" s="107">
        <f>0.0158*1.4</f>
        <v>2.2120000000000001E-2</v>
      </c>
      <c r="C455" s="104"/>
      <c r="D455" s="104"/>
    </row>
    <row r="456" spans="1:4" x14ac:dyDescent="0.2">
      <c r="A456" s="106" t="s">
        <v>158</v>
      </c>
      <c r="B456" s="125">
        <v>0.04</v>
      </c>
      <c r="C456" s="104"/>
      <c r="D456" s="104"/>
    </row>
    <row r="457" spans="1:4" x14ac:dyDescent="0.2">
      <c r="A457" s="106" t="s">
        <v>165</v>
      </c>
      <c r="B457" s="108">
        <f>SUM(B454:B456)</f>
        <v>0.11912</v>
      </c>
      <c r="C457" s="104"/>
      <c r="D457" s="109">
        <f>D450*B457</f>
        <v>0</v>
      </c>
    </row>
    <row r="458" spans="1:4" x14ac:dyDescent="0.2">
      <c r="A458" s="106"/>
      <c r="B458" s="108"/>
      <c r="C458" s="104"/>
      <c r="D458" s="104"/>
    </row>
    <row r="459" spans="1:4" x14ac:dyDescent="0.2">
      <c r="A459" s="104"/>
      <c r="B459" s="104"/>
      <c r="C459" s="104"/>
      <c r="D459" s="104"/>
    </row>
    <row r="460" spans="1:4" x14ac:dyDescent="0.2">
      <c r="A460" s="104" t="s">
        <v>159</v>
      </c>
      <c r="B460" s="104"/>
      <c r="C460" s="104"/>
      <c r="D460" s="104"/>
    </row>
    <row r="461" spans="1:4" x14ac:dyDescent="0.2">
      <c r="A461" s="104" t="s">
        <v>160</v>
      </c>
      <c r="B461" s="110">
        <f>B50</f>
        <v>3.45</v>
      </c>
      <c r="C461" s="104"/>
      <c r="D461" s="109">
        <f>D450/100*B461</f>
        <v>0</v>
      </c>
    </row>
    <row r="463" spans="1:4" ht="15.75" x14ac:dyDescent="0.25">
      <c r="A463" s="92" t="s">
        <v>5</v>
      </c>
    </row>
    <row r="464" spans="1:4" x14ac:dyDescent="0.2">
      <c r="A464" s="93" t="s">
        <v>153</v>
      </c>
      <c r="B464" s="94" t="s">
        <v>154</v>
      </c>
      <c r="C464" s="94" t="s">
        <v>155</v>
      </c>
      <c r="D464" s="95" t="s">
        <v>156</v>
      </c>
    </row>
    <row r="465" spans="1:4" x14ac:dyDescent="0.2">
      <c r="A465" s="112">
        <v>1</v>
      </c>
      <c r="B465" s="112"/>
      <c r="C465" s="118"/>
      <c r="D465" s="96">
        <f>B465*C465</f>
        <v>0</v>
      </c>
    </row>
    <row r="466" spans="1:4" x14ac:dyDescent="0.2">
      <c r="A466" s="112">
        <v>2</v>
      </c>
      <c r="B466" s="112"/>
      <c r="C466" s="118"/>
      <c r="D466" s="96">
        <f t="shared" ref="D466:D489" si="11">B466*C466</f>
        <v>0</v>
      </c>
    </row>
    <row r="467" spans="1:4" x14ac:dyDescent="0.2">
      <c r="A467" s="112">
        <v>3</v>
      </c>
      <c r="B467" s="112"/>
      <c r="C467" s="118"/>
      <c r="D467" s="96">
        <f t="shared" si="11"/>
        <v>0</v>
      </c>
    </row>
    <row r="468" spans="1:4" x14ac:dyDescent="0.2">
      <c r="A468" s="112">
        <v>4</v>
      </c>
      <c r="B468" s="112"/>
      <c r="C468" s="118"/>
      <c r="D468" s="96">
        <f t="shared" si="11"/>
        <v>0</v>
      </c>
    </row>
    <row r="469" spans="1:4" x14ac:dyDescent="0.2">
      <c r="A469" s="112">
        <v>5</v>
      </c>
      <c r="B469" s="112"/>
      <c r="C469" s="118"/>
      <c r="D469" s="96">
        <f t="shared" si="11"/>
        <v>0</v>
      </c>
    </row>
    <row r="470" spans="1:4" x14ac:dyDescent="0.2">
      <c r="A470" s="112">
        <v>6</v>
      </c>
      <c r="B470" s="112"/>
      <c r="C470" s="118"/>
      <c r="D470" s="96">
        <f t="shared" si="11"/>
        <v>0</v>
      </c>
    </row>
    <row r="471" spans="1:4" x14ac:dyDescent="0.2">
      <c r="A471" s="112">
        <v>7</v>
      </c>
      <c r="B471" s="112"/>
      <c r="C471" s="118"/>
      <c r="D471" s="96">
        <f t="shared" si="11"/>
        <v>0</v>
      </c>
    </row>
    <row r="472" spans="1:4" x14ac:dyDescent="0.2">
      <c r="A472" s="112">
        <v>8</v>
      </c>
      <c r="B472" s="112"/>
      <c r="C472" s="118"/>
      <c r="D472" s="96">
        <f t="shared" si="11"/>
        <v>0</v>
      </c>
    </row>
    <row r="473" spans="1:4" x14ac:dyDescent="0.2">
      <c r="A473" s="112">
        <v>9</v>
      </c>
      <c r="B473" s="112"/>
      <c r="C473" s="118"/>
      <c r="D473" s="96">
        <f t="shared" si="11"/>
        <v>0</v>
      </c>
    </row>
    <row r="474" spans="1:4" x14ac:dyDescent="0.2">
      <c r="A474" s="112">
        <v>10</v>
      </c>
      <c r="B474" s="112"/>
      <c r="C474" s="118"/>
      <c r="D474" s="96">
        <f t="shared" si="11"/>
        <v>0</v>
      </c>
    </row>
    <row r="475" spans="1:4" x14ac:dyDescent="0.2">
      <c r="A475" s="112">
        <v>11</v>
      </c>
      <c r="B475" s="112"/>
      <c r="C475" s="118"/>
      <c r="D475" s="96">
        <f t="shared" si="11"/>
        <v>0</v>
      </c>
    </row>
    <row r="476" spans="1:4" x14ac:dyDescent="0.2">
      <c r="A476" s="112">
        <v>12</v>
      </c>
      <c r="B476" s="112"/>
      <c r="C476" s="118"/>
      <c r="D476" s="96">
        <f t="shared" si="11"/>
        <v>0</v>
      </c>
    </row>
    <row r="477" spans="1:4" x14ac:dyDescent="0.2">
      <c r="A477" s="112">
        <v>13</v>
      </c>
      <c r="B477" s="112"/>
      <c r="C477" s="118"/>
      <c r="D477" s="96">
        <f t="shared" si="11"/>
        <v>0</v>
      </c>
    </row>
    <row r="478" spans="1:4" x14ac:dyDescent="0.2">
      <c r="A478" s="112">
        <v>14</v>
      </c>
      <c r="B478" s="112"/>
      <c r="C478" s="118"/>
      <c r="D478" s="96">
        <f t="shared" si="11"/>
        <v>0</v>
      </c>
    </row>
    <row r="479" spans="1:4" x14ac:dyDescent="0.2">
      <c r="A479" s="112">
        <v>15</v>
      </c>
      <c r="B479" s="112"/>
      <c r="C479" s="118"/>
      <c r="D479" s="96">
        <f t="shared" si="11"/>
        <v>0</v>
      </c>
    </row>
    <row r="480" spans="1:4" x14ac:dyDescent="0.2">
      <c r="A480" s="112">
        <v>16</v>
      </c>
      <c r="B480" s="112"/>
      <c r="C480" s="118"/>
      <c r="D480" s="96">
        <f t="shared" si="11"/>
        <v>0</v>
      </c>
    </row>
    <row r="481" spans="1:4" x14ac:dyDescent="0.2">
      <c r="A481" s="112">
        <v>17</v>
      </c>
      <c r="B481" s="112"/>
      <c r="C481" s="118"/>
      <c r="D481" s="96">
        <f t="shared" si="11"/>
        <v>0</v>
      </c>
    </row>
    <row r="482" spans="1:4" x14ac:dyDescent="0.2">
      <c r="A482" s="112">
        <v>18</v>
      </c>
      <c r="B482" s="112"/>
      <c r="C482" s="118"/>
      <c r="D482" s="96">
        <f t="shared" si="11"/>
        <v>0</v>
      </c>
    </row>
    <row r="483" spans="1:4" x14ac:dyDescent="0.2">
      <c r="A483" s="112">
        <v>19</v>
      </c>
      <c r="B483" s="112"/>
      <c r="C483" s="118"/>
      <c r="D483" s="96">
        <f t="shared" si="11"/>
        <v>0</v>
      </c>
    </row>
    <row r="484" spans="1:4" x14ac:dyDescent="0.2">
      <c r="A484" s="112">
        <v>20</v>
      </c>
      <c r="B484" s="112"/>
      <c r="C484" s="118"/>
      <c r="D484" s="96">
        <f t="shared" si="11"/>
        <v>0</v>
      </c>
    </row>
    <row r="485" spans="1:4" x14ac:dyDescent="0.2">
      <c r="A485" s="112">
        <v>21</v>
      </c>
      <c r="B485" s="112"/>
      <c r="C485" s="118"/>
      <c r="D485" s="96">
        <f t="shared" si="11"/>
        <v>0</v>
      </c>
    </row>
    <row r="486" spans="1:4" x14ac:dyDescent="0.2">
      <c r="A486" s="112">
        <v>22</v>
      </c>
      <c r="B486" s="112"/>
      <c r="C486" s="118"/>
      <c r="D486" s="96">
        <f t="shared" si="11"/>
        <v>0</v>
      </c>
    </row>
    <row r="487" spans="1:4" x14ac:dyDescent="0.2">
      <c r="A487" s="112">
        <v>23</v>
      </c>
      <c r="B487" s="112"/>
      <c r="C487" s="118"/>
      <c r="D487" s="96">
        <f t="shared" si="11"/>
        <v>0</v>
      </c>
    </row>
    <row r="488" spans="1:4" x14ac:dyDescent="0.2">
      <c r="A488" s="112">
        <v>24</v>
      </c>
      <c r="B488" s="112"/>
      <c r="C488" s="118"/>
      <c r="D488" s="96">
        <f t="shared" si="11"/>
        <v>0</v>
      </c>
    </row>
    <row r="489" spans="1:4" x14ac:dyDescent="0.2">
      <c r="A489" s="112">
        <v>25</v>
      </c>
      <c r="B489" s="112"/>
      <c r="C489" s="118"/>
      <c r="D489" s="96">
        <f t="shared" si="11"/>
        <v>0</v>
      </c>
    </row>
    <row r="490" spans="1:4" x14ac:dyDescent="0.2">
      <c r="A490" s="97" t="s">
        <v>162</v>
      </c>
      <c r="B490" s="98"/>
      <c r="C490" s="99"/>
      <c r="D490" s="100">
        <f>SUM(D465:D489)</f>
        <v>0</v>
      </c>
    </row>
    <row r="491" spans="1:4" x14ac:dyDescent="0.2">
      <c r="A491" s="97" t="s">
        <v>166</v>
      </c>
      <c r="B491" s="98"/>
      <c r="C491" s="99">
        <v>4.3330000000000002</v>
      </c>
      <c r="D491" s="101">
        <f>D490*C491</f>
        <v>0</v>
      </c>
    </row>
    <row r="492" spans="1:4" x14ac:dyDescent="0.2">
      <c r="A492" s="102"/>
      <c r="B492" s="102"/>
      <c r="C492" s="103"/>
      <c r="D492" s="103"/>
    </row>
    <row r="493" spans="1:4" x14ac:dyDescent="0.2">
      <c r="A493" s="102"/>
      <c r="B493" s="102"/>
      <c r="C493" s="103"/>
      <c r="D493" s="103"/>
    </row>
    <row r="494" spans="1:4" x14ac:dyDescent="0.2">
      <c r="A494" s="104" t="s">
        <v>164</v>
      </c>
      <c r="B494" s="104"/>
      <c r="C494" s="104"/>
      <c r="D494" s="104"/>
    </row>
    <row r="495" spans="1:4" x14ac:dyDescent="0.2">
      <c r="A495" s="104" t="s">
        <v>161</v>
      </c>
      <c r="B495" s="105">
        <v>5.7000000000000002E-2</v>
      </c>
      <c r="C495" s="104"/>
      <c r="D495" s="104"/>
    </row>
    <row r="496" spans="1:4" x14ac:dyDescent="0.2">
      <c r="A496" s="106" t="s">
        <v>157</v>
      </c>
      <c r="B496" s="107">
        <f>0.0158*1.4</f>
        <v>2.2120000000000001E-2</v>
      </c>
      <c r="C496" s="104"/>
      <c r="D496" s="104"/>
    </row>
    <row r="497" spans="1:4" x14ac:dyDescent="0.2">
      <c r="A497" s="106" t="s">
        <v>158</v>
      </c>
      <c r="B497" s="125">
        <v>0.04</v>
      </c>
      <c r="C497" s="104"/>
      <c r="D497" s="104"/>
    </row>
    <row r="498" spans="1:4" x14ac:dyDescent="0.2">
      <c r="A498" s="106" t="s">
        <v>165</v>
      </c>
      <c r="B498" s="108">
        <f>SUM(B495:B497)</f>
        <v>0.11912</v>
      </c>
      <c r="C498" s="104"/>
      <c r="D498" s="109">
        <f>D491*B498</f>
        <v>0</v>
      </c>
    </row>
    <row r="499" spans="1:4" x14ac:dyDescent="0.2">
      <c r="A499" s="106"/>
      <c r="B499" s="108"/>
      <c r="C499" s="104"/>
      <c r="D499" s="104"/>
    </row>
    <row r="500" spans="1:4" x14ac:dyDescent="0.2">
      <c r="A500" s="104"/>
      <c r="B500" s="104"/>
      <c r="C500" s="104"/>
      <c r="D500" s="104"/>
    </row>
    <row r="501" spans="1:4" x14ac:dyDescent="0.2">
      <c r="A501" s="104" t="s">
        <v>159</v>
      </c>
      <c r="B501" s="104"/>
      <c r="C501" s="104"/>
      <c r="D501" s="104"/>
    </row>
    <row r="502" spans="1:4" x14ac:dyDescent="0.2">
      <c r="A502" s="104" t="s">
        <v>160</v>
      </c>
      <c r="B502" s="110">
        <f>B50</f>
        <v>3.45</v>
      </c>
      <c r="C502" s="104"/>
      <c r="D502" s="109">
        <f>D491/100*B502</f>
        <v>0</v>
      </c>
    </row>
  </sheetData>
  <sheetProtection algorithmName="SHA-512" hashValue="2vXVZpGlgxYgYzRDXoYkozVByu+ErHxk2F7QoGh7DmDqci0dRpKhzeC85auTuH0X8DD4Tcb4BpwBYzH5MQLV5A==" saltValue="JPOCt8c8SwHRRvhlGvlO6w==" spinCount="100000" sheet="1" objects="1" scenarios="1" selectLockedCells="1"/>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6"/>
  <sheetViews>
    <sheetView zoomScale="75" workbookViewId="0">
      <selection activeCell="C23" sqref="C23"/>
    </sheetView>
  </sheetViews>
  <sheetFormatPr defaultColWidth="8.88671875" defaultRowHeight="15" x14ac:dyDescent="0.2"/>
  <cols>
    <col min="1" max="1" width="15.21875" style="6" customWidth="1"/>
    <col min="2" max="2" width="18.77734375" style="6" customWidth="1"/>
    <col min="3" max="3" width="22.6640625" style="6" customWidth="1"/>
    <col min="4" max="16384" width="8.88671875" style="6"/>
  </cols>
  <sheetData>
    <row r="1" spans="1:16" x14ac:dyDescent="0.2">
      <c r="A1" s="29" t="s">
        <v>96</v>
      </c>
    </row>
    <row r="2" spans="1:16" x14ac:dyDescent="0.2">
      <c r="A2" s="6" t="s">
        <v>62</v>
      </c>
    </row>
    <row r="3" spans="1:16" x14ac:dyDescent="0.2">
      <c r="D3" s="25" t="s">
        <v>183</v>
      </c>
      <c r="E3" s="25" t="s">
        <v>184</v>
      </c>
      <c r="F3" s="25" t="s">
        <v>185</v>
      </c>
      <c r="G3" s="25" t="s">
        <v>186</v>
      </c>
      <c r="H3" s="25" t="s">
        <v>187</v>
      </c>
      <c r="I3" s="25" t="s">
        <v>188</v>
      </c>
      <c r="J3" s="25" t="s">
        <v>189</v>
      </c>
      <c r="K3" s="25" t="s">
        <v>190</v>
      </c>
      <c r="L3" s="25" t="s">
        <v>191</v>
      </c>
      <c r="M3" s="25" t="s">
        <v>192</v>
      </c>
      <c r="N3" s="25" t="s">
        <v>193</v>
      </c>
      <c r="O3" s="25" t="s">
        <v>194</v>
      </c>
      <c r="P3" s="6" t="s">
        <v>42</v>
      </c>
    </row>
    <row r="4" spans="1:16" x14ac:dyDescent="0.2">
      <c r="B4" s="8" t="s">
        <v>80</v>
      </c>
      <c r="D4" s="23">
        <v>0</v>
      </c>
      <c r="E4" s="23">
        <v>0</v>
      </c>
      <c r="F4" s="23">
        <v>0</v>
      </c>
      <c r="G4" s="23">
        <v>0</v>
      </c>
      <c r="H4" s="23">
        <v>0</v>
      </c>
      <c r="I4" s="23">
        <v>0</v>
      </c>
      <c r="J4" s="23">
        <v>0</v>
      </c>
      <c r="K4" s="23">
        <v>0</v>
      </c>
      <c r="L4" s="23">
        <v>0</v>
      </c>
      <c r="M4" s="23">
        <v>0</v>
      </c>
      <c r="N4" s="23">
        <v>0</v>
      </c>
      <c r="O4" s="23">
        <v>0</v>
      </c>
    </row>
    <row r="5" spans="1:16" x14ac:dyDescent="0.2">
      <c r="B5" s="80" t="s">
        <v>151</v>
      </c>
      <c r="D5" s="85">
        <v>1</v>
      </c>
      <c r="E5" s="85">
        <v>1</v>
      </c>
      <c r="F5" s="85">
        <v>1</v>
      </c>
      <c r="G5" s="85">
        <v>1</v>
      </c>
      <c r="H5" s="85">
        <v>1</v>
      </c>
      <c r="I5" s="85">
        <v>1</v>
      </c>
      <c r="J5" s="85">
        <v>1</v>
      </c>
      <c r="K5" s="85">
        <v>1</v>
      </c>
      <c r="L5" s="85">
        <v>1</v>
      </c>
      <c r="M5" s="85">
        <v>1</v>
      </c>
      <c r="N5" s="85">
        <v>1</v>
      </c>
      <c r="O5" s="85">
        <v>1</v>
      </c>
    </row>
    <row r="6" spans="1:16" x14ac:dyDescent="0.2">
      <c r="B6" s="80" t="s">
        <v>152</v>
      </c>
      <c r="C6" s="6">
        <v>4.3330000000000002</v>
      </c>
      <c r="D6" s="85">
        <f>$C$6</f>
        <v>4.3330000000000002</v>
      </c>
      <c r="E6" s="85">
        <f t="shared" ref="E6:O6" si="0">$C$6</f>
        <v>4.3330000000000002</v>
      </c>
      <c r="F6" s="85">
        <f t="shared" si="0"/>
        <v>4.3330000000000002</v>
      </c>
      <c r="G6" s="85">
        <f t="shared" si="0"/>
        <v>4.3330000000000002</v>
      </c>
      <c r="H6" s="85">
        <f t="shared" si="0"/>
        <v>4.3330000000000002</v>
      </c>
      <c r="I6" s="85">
        <f t="shared" si="0"/>
        <v>4.3330000000000002</v>
      </c>
      <c r="J6" s="85">
        <f t="shared" si="0"/>
        <v>4.3330000000000002</v>
      </c>
      <c r="K6" s="85">
        <f t="shared" si="0"/>
        <v>4.3330000000000002</v>
      </c>
      <c r="L6" s="85">
        <f t="shared" si="0"/>
        <v>4.3330000000000002</v>
      </c>
      <c r="M6" s="85">
        <f t="shared" si="0"/>
        <v>4.3330000000000002</v>
      </c>
      <c r="N6" s="85">
        <f t="shared" si="0"/>
        <v>4.3330000000000002</v>
      </c>
      <c r="O6" s="85">
        <f t="shared" si="0"/>
        <v>4.3330000000000002</v>
      </c>
    </row>
    <row r="7" spans="1:16" ht="15.75" thickBot="1" x14ac:dyDescent="0.25">
      <c r="B7" s="8" t="s">
        <v>78</v>
      </c>
      <c r="C7" s="84">
        <v>1</v>
      </c>
      <c r="D7" s="2">
        <f>$C$7</f>
        <v>1</v>
      </c>
      <c r="E7" s="2">
        <f t="shared" ref="E7:O7" si="1">$C$7</f>
        <v>1</v>
      </c>
      <c r="F7" s="2">
        <f t="shared" si="1"/>
        <v>1</v>
      </c>
      <c r="G7" s="2">
        <f t="shared" si="1"/>
        <v>1</v>
      </c>
      <c r="H7" s="2">
        <f t="shared" si="1"/>
        <v>1</v>
      </c>
      <c r="I7" s="2">
        <f t="shared" si="1"/>
        <v>1</v>
      </c>
      <c r="J7" s="2">
        <f t="shared" si="1"/>
        <v>1</v>
      </c>
      <c r="K7" s="2">
        <f t="shared" si="1"/>
        <v>1</v>
      </c>
      <c r="L7" s="2">
        <f t="shared" si="1"/>
        <v>1</v>
      </c>
      <c r="M7" s="2">
        <f t="shared" si="1"/>
        <v>1</v>
      </c>
      <c r="N7" s="2">
        <f t="shared" si="1"/>
        <v>1</v>
      </c>
      <c r="O7" s="2">
        <f t="shared" si="1"/>
        <v>1</v>
      </c>
      <c r="P7" s="53"/>
    </row>
    <row r="8" spans="1:16" x14ac:dyDescent="0.2">
      <c r="A8" s="51" t="s">
        <v>199</v>
      </c>
      <c r="B8" s="9" t="s">
        <v>63</v>
      </c>
      <c r="C8" s="82" t="s">
        <v>201</v>
      </c>
      <c r="D8" s="5">
        <f>D4*D5*D6*D7</f>
        <v>0</v>
      </c>
      <c r="E8" s="5">
        <f t="shared" ref="E8:O8" si="2">E4*E5*E6*E7</f>
        <v>0</v>
      </c>
      <c r="F8" s="5">
        <f t="shared" si="2"/>
        <v>0</v>
      </c>
      <c r="G8" s="5">
        <f t="shared" si="2"/>
        <v>0</v>
      </c>
      <c r="H8" s="5">
        <f t="shared" si="2"/>
        <v>0</v>
      </c>
      <c r="I8" s="5">
        <f t="shared" si="2"/>
        <v>0</v>
      </c>
      <c r="J8" s="5">
        <f t="shared" si="2"/>
        <v>0</v>
      </c>
      <c r="K8" s="5">
        <f t="shared" si="2"/>
        <v>0</v>
      </c>
      <c r="L8" s="5">
        <f t="shared" si="2"/>
        <v>0</v>
      </c>
      <c r="M8" s="5">
        <f t="shared" si="2"/>
        <v>0</v>
      </c>
      <c r="N8" s="5">
        <f t="shared" si="2"/>
        <v>0</v>
      </c>
      <c r="O8" s="5">
        <f t="shared" si="2"/>
        <v>0</v>
      </c>
      <c r="P8" s="83">
        <f>SUM(D8:O8)</f>
        <v>0</v>
      </c>
    </row>
    <row r="10" spans="1:16" x14ac:dyDescent="0.2">
      <c r="B10" s="8" t="s">
        <v>80</v>
      </c>
      <c r="D10" s="23">
        <v>0</v>
      </c>
      <c r="E10" s="23">
        <v>0</v>
      </c>
      <c r="F10" s="23">
        <v>0</v>
      </c>
      <c r="G10" s="23">
        <v>0</v>
      </c>
      <c r="H10" s="23">
        <v>0</v>
      </c>
      <c r="I10" s="23">
        <v>0</v>
      </c>
      <c r="J10" s="23">
        <v>0</v>
      </c>
      <c r="K10" s="23">
        <v>0</v>
      </c>
      <c r="L10" s="23">
        <v>0</v>
      </c>
      <c r="M10" s="23">
        <v>0</v>
      </c>
      <c r="N10" s="23">
        <v>0</v>
      </c>
      <c r="O10" s="23">
        <v>0</v>
      </c>
    </row>
    <row r="11" spans="1:16" x14ac:dyDescent="0.2">
      <c r="B11" s="80" t="s">
        <v>151</v>
      </c>
      <c r="D11" s="85">
        <v>1</v>
      </c>
      <c r="E11" s="85">
        <v>1</v>
      </c>
      <c r="F11" s="85">
        <v>1</v>
      </c>
      <c r="G11" s="85">
        <v>1</v>
      </c>
      <c r="H11" s="85">
        <v>1</v>
      </c>
      <c r="I11" s="85">
        <v>1</v>
      </c>
      <c r="J11" s="85">
        <v>1</v>
      </c>
      <c r="K11" s="85">
        <v>1</v>
      </c>
      <c r="L11" s="85">
        <v>1</v>
      </c>
      <c r="M11" s="85">
        <v>1</v>
      </c>
      <c r="N11" s="85">
        <v>1</v>
      </c>
      <c r="O11" s="85">
        <v>1</v>
      </c>
    </row>
    <row r="12" spans="1:16" x14ac:dyDescent="0.2">
      <c r="B12" s="80" t="s">
        <v>152</v>
      </c>
      <c r="C12" s="6">
        <v>4.3330000000000002</v>
      </c>
      <c r="D12" s="85">
        <f>$C$6</f>
        <v>4.3330000000000002</v>
      </c>
      <c r="E12" s="85">
        <f t="shared" ref="E12:O12" si="3">$C$6</f>
        <v>4.3330000000000002</v>
      </c>
      <c r="F12" s="85">
        <f t="shared" si="3"/>
        <v>4.3330000000000002</v>
      </c>
      <c r="G12" s="85">
        <f t="shared" si="3"/>
        <v>4.3330000000000002</v>
      </c>
      <c r="H12" s="85">
        <f t="shared" si="3"/>
        <v>4.3330000000000002</v>
      </c>
      <c r="I12" s="85">
        <f t="shared" si="3"/>
        <v>4.3330000000000002</v>
      </c>
      <c r="J12" s="85">
        <f t="shared" si="3"/>
        <v>4.3330000000000002</v>
      </c>
      <c r="K12" s="85">
        <f t="shared" si="3"/>
        <v>4.3330000000000002</v>
      </c>
      <c r="L12" s="85">
        <f t="shared" si="3"/>
        <v>4.3330000000000002</v>
      </c>
      <c r="M12" s="85">
        <f t="shared" si="3"/>
        <v>4.3330000000000002</v>
      </c>
      <c r="N12" s="85">
        <f t="shared" si="3"/>
        <v>4.3330000000000002</v>
      </c>
      <c r="O12" s="85">
        <f t="shared" si="3"/>
        <v>4.3330000000000002</v>
      </c>
    </row>
    <row r="13" spans="1:16" ht="15.75" thickBot="1" x14ac:dyDescent="0.25">
      <c r="B13" s="8" t="s">
        <v>78</v>
      </c>
      <c r="C13" s="84">
        <v>1</v>
      </c>
      <c r="D13" s="2">
        <f>$C$7</f>
        <v>1</v>
      </c>
      <c r="E13" s="2">
        <f t="shared" ref="E13:O13" si="4">$C$7</f>
        <v>1</v>
      </c>
      <c r="F13" s="2">
        <f t="shared" si="4"/>
        <v>1</v>
      </c>
      <c r="G13" s="2">
        <f t="shared" si="4"/>
        <v>1</v>
      </c>
      <c r="H13" s="2">
        <f t="shared" si="4"/>
        <v>1</v>
      </c>
      <c r="I13" s="2">
        <f t="shared" si="4"/>
        <v>1</v>
      </c>
      <c r="J13" s="2">
        <f t="shared" si="4"/>
        <v>1</v>
      </c>
      <c r="K13" s="2">
        <f t="shared" si="4"/>
        <v>1</v>
      </c>
      <c r="L13" s="2">
        <f t="shared" si="4"/>
        <v>1</v>
      </c>
      <c r="M13" s="2">
        <f t="shared" si="4"/>
        <v>1</v>
      </c>
      <c r="N13" s="2">
        <f t="shared" si="4"/>
        <v>1</v>
      </c>
      <c r="O13" s="2">
        <f t="shared" si="4"/>
        <v>1</v>
      </c>
      <c r="P13" s="53"/>
    </row>
    <row r="14" spans="1:16" x14ac:dyDescent="0.2">
      <c r="A14" s="51" t="s">
        <v>199</v>
      </c>
      <c r="B14" s="9" t="s">
        <v>63</v>
      </c>
      <c r="C14" s="82" t="s">
        <v>201</v>
      </c>
      <c r="D14" s="5">
        <f>D10*D11*D12*D13</f>
        <v>0</v>
      </c>
      <c r="E14" s="5">
        <f t="shared" ref="E14:O14" si="5">E10*E11*E12*E13</f>
        <v>0</v>
      </c>
      <c r="F14" s="5">
        <f t="shared" si="5"/>
        <v>0</v>
      </c>
      <c r="G14" s="5">
        <f t="shared" si="5"/>
        <v>0</v>
      </c>
      <c r="H14" s="5">
        <f t="shared" si="5"/>
        <v>0</v>
      </c>
      <c r="I14" s="5">
        <f t="shared" si="5"/>
        <v>0</v>
      </c>
      <c r="J14" s="5">
        <f t="shared" si="5"/>
        <v>0</v>
      </c>
      <c r="K14" s="5">
        <f t="shared" si="5"/>
        <v>0</v>
      </c>
      <c r="L14" s="5">
        <f t="shared" si="5"/>
        <v>0</v>
      </c>
      <c r="M14" s="5">
        <f t="shared" si="5"/>
        <v>0</v>
      </c>
      <c r="N14" s="5">
        <f t="shared" si="5"/>
        <v>0</v>
      </c>
      <c r="O14" s="5">
        <f t="shared" si="5"/>
        <v>0</v>
      </c>
      <c r="P14" s="83">
        <f>SUM(D14:O14)</f>
        <v>0</v>
      </c>
    </row>
    <row r="16" spans="1:16" x14ac:dyDescent="0.2">
      <c r="B16" s="8" t="s">
        <v>80</v>
      </c>
      <c r="D16" s="23">
        <v>0</v>
      </c>
      <c r="E16" s="23">
        <v>0</v>
      </c>
      <c r="F16" s="23">
        <v>0</v>
      </c>
      <c r="G16" s="23">
        <v>0</v>
      </c>
      <c r="H16" s="23">
        <v>0</v>
      </c>
      <c r="I16" s="23">
        <v>0</v>
      </c>
      <c r="J16" s="23">
        <v>0</v>
      </c>
      <c r="K16" s="23">
        <v>0</v>
      </c>
      <c r="L16" s="23">
        <v>0</v>
      </c>
      <c r="M16" s="23">
        <v>0</v>
      </c>
      <c r="N16" s="23">
        <v>0</v>
      </c>
      <c r="O16" s="23">
        <v>0</v>
      </c>
    </row>
    <row r="17" spans="1:16" x14ac:dyDescent="0.2">
      <c r="B17" s="80" t="s">
        <v>151</v>
      </c>
      <c r="D17" s="85">
        <v>1</v>
      </c>
      <c r="E17" s="85">
        <v>1</v>
      </c>
      <c r="F17" s="85">
        <v>1</v>
      </c>
      <c r="G17" s="85">
        <v>1</v>
      </c>
      <c r="H17" s="85">
        <v>1</v>
      </c>
      <c r="I17" s="85">
        <v>1</v>
      </c>
      <c r="J17" s="85">
        <v>1</v>
      </c>
      <c r="K17" s="85">
        <v>1</v>
      </c>
      <c r="L17" s="85">
        <v>1</v>
      </c>
      <c r="M17" s="85">
        <v>1</v>
      </c>
      <c r="N17" s="85">
        <v>1</v>
      </c>
      <c r="O17" s="85">
        <v>1</v>
      </c>
    </row>
    <row r="18" spans="1:16" x14ac:dyDescent="0.2">
      <c r="B18" s="80" t="s">
        <v>152</v>
      </c>
      <c r="C18" s="6">
        <v>4.3330000000000002</v>
      </c>
      <c r="D18" s="85">
        <f>$C$6</f>
        <v>4.3330000000000002</v>
      </c>
      <c r="E18" s="85">
        <f t="shared" ref="E18:O18" si="6">$C$6</f>
        <v>4.3330000000000002</v>
      </c>
      <c r="F18" s="85">
        <f t="shared" si="6"/>
        <v>4.3330000000000002</v>
      </c>
      <c r="G18" s="85">
        <f t="shared" si="6"/>
        <v>4.3330000000000002</v>
      </c>
      <c r="H18" s="85">
        <f t="shared" si="6"/>
        <v>4.3330000000000002</v>
      </c>
      <c r="I18" s="85">
        <f t="shared" si="6"/>
        <v>4.3330000000000002</v>
      </c>
      <c r="J18" s="85">
        <f t="shared" si="6"/>
        <v>4.3330000000000002</v>
      </c>
      <c r="K18" s="85">
        <f t="shared" si="6"/>
        <v>4.3330000000000002</v>
      </c>
      <c r="L18" s="85">
        <f t="shared" si="6"/>
        <v>4.3330000000000002</v>
      </c>
      <c r="M18" s="85">
        <f t="shared" si="6"/>
        <v>4.3330000000000002</v>
      </c>
      <c r="N18" s="85">
        <f t="shared" si="6"/>
        <v>4.3330000000000002</v>
      </c>
      <c r="O18" s="85">
        <f t="shared" si="6"/>
        <v>4.3330000000000002</v>
      </c>
    </row>
    <row r="19" spans="1:16" ht="15.75" thickBot="1" x14ac:dyDescent="0.25">
      <c r="B19" s="8" t="s">
        <v>78</v>
      </c>
      <c r="C19" s="84">
        <v>1</v>
      </c>
      <c r="D19" s="2">
        <f>$C$7</f>
        <v>1</v>
      </c>
      <c r="E19" s="2">
        <f t="shared" ref="E19:O19" si="7">$C$7</f>
        <v>1</v>
      </c>
      <c r="F19" s="2">
        <f t="shared" si="7"/>
        <v>1</v>
      </c>
      <c r="G19" s="2">
        <f t="shared" si="7"/>
        <v>1</v>
      </c>
      <c r="H19" s="2">
        <f t="shared" si="7"/>
        <v>1</v>
      </c>
      <c r="I19" s="2">
        <f t="shared" si="7"/>
        <v>1</v>
      </c>
      <c r="J19" s="2">
        <f t="shared" si="7"/>
        <v>1</v>
      </c>
      <c r="K19" s="2">
        <f t="shared" si="7"/>
        <v>1</v>
      </c>
      <c r="L19" s="2">
        <f t="shared" si="7"/>
        <v>1</v>
      </c>
      <c r="M19" s="2">
        <f t="shared" si="7"/>
        <v>1</v>
      </c>
      <c r="N19" s="2">
        <f t="shared" si="7"/>
        <v>1</v>
      </c>
      <c r="O19" s="2">
        <f t="shared" si="7"/>
        <v>1</v>
      </c>
      <c r="P19" s="53"/>
    </row>
    <row r="20" spans="1:16" x14ac:dyDescent="0.2">
      <c r="A20" s="51" t="s">
        <v>199</v>
      </c>
      <c r="B20" s="9" t="s">
        <v>63</v>
      </c>
      <c r="C20" s="82" t="s">
        <v>201</v>
      </c>
      <c r="D20" s="5">
        <f>D16*D17*D18*D19</f>
        <v>0</v>
      </c>
      <c r="E20" s="5">
        <f t="shared" ref="E20:O20" si="8">E16*E17*E18*E19</f>
        <v>0</v>
      </c>
      <c r="F20" s="5">
        <f t="shared" si="8"/>
        <v>0</v>
      </c>
      <c r="G20" s="5">
        <f t="shared" si="8"/>
        <v>0</v>
      </c>
      <c r="H20" s="5">
        <f t="shared" si="8"/>
        <v>0</v>
      </c>
      <c r="I20" s="5">
        <f t="shared" si="8"/>
        <v>0</v>
      </c>
      <c r="J20" s="5">
        <f t="shared" si="8"/>
        <v>0</v>
      </c>
      <c r="K20" s="5">
        <f t="shared" si="8"/>
        <v>0</v>
      </c>
      <c r="L20" s="5">
        <f t="shared" si="8"/>
        <v>0</v>
      </c>
      <c r="M20" s="5">
        <f t="shared" si="8"/>
        <v>0</v>
      </c>
      <c r="N20" s="5">
        <f t="shared" si="8"/>
        <v>0</v>
      </c>
      <c r="O20" s="5">
        <f t="shared" si="8"/>
        <v>0</v>
      </c>
      <c r="P20" s="83">
        <f>SUM(D20:O20)</f>
        <v>0</v>
      </c>
    </row>
    <row r="22" spans="1:16" x14ac:dyDescent="0.2">
      <c r="B22" s="8" t="s">
        <v>80</v>
      </c>
      <c r="D22" s="23">
        <v>0</v>
      </c>
      <c r="E22" s="23">
        <v>0</v>
      </c>
      <c r="F22" s="25">
        <v>0</v>
      </c>
      <c r="G22" s="23">
        <v>0</v>
      </c>
      <c r="H22" s="23">
        <v>0</v>
      </c>
      <c r="I22" s="23">
        <v>0</v>
      </c>
      <c r="J22" s="23">
        <v>0</v>
      </c>
      <c r="K22" s="23">
        <v>0</v>
      </c>
      <c r="L22" s="23">
        <v>0</v>
      </c>
      <c r="M22" s="23">
        <v>0</v>
      </c>
      <c r="N22" s="23">
        <v>0</v>
      </c>
      <c r="O22" s="23">
        <v>0</v>
      </c>
    </row>
    <row r="23" spans="1:16" x14ac:dyDescent="0.2">
      <c r="B23" s="8" t="s">
        <v>79</v>
      </c>
      <c r="D23" s="81">
        <v>1</v>
      </c>
      <c r="E23" s="81">
        <v>1</v>
      </c>
      <c r="F23" s="81">
        <v>1</v>
      </c>
      <c r="G23" s="81">
        <v>1</v>
      </c>
      <c r="H23" s="81">
        <v>1</v>
      </c>
      <c r="I23" s="81">
        <v>1</v>
      </c>
      <c r="J23" s="81">
        <v>1</v>
      </c>
      <c r="K23" s="81">
        <v>1</v>
      </c>
      <c r="L23" s="81">
        <v>1</v>
      </c>
      <c r="M23" s="81">
        <v>1</v>
      </c>
      <c r="N23" s="81">
        <v>1</v>
      </c>
      <c r="O23" s="81">
        <v>1</v>
      </c>
    </row>
    <row r="24" spans="1:16" x14ac:dyDescent="0.2">
      <c r="B24" s="80" t="s">
        <v>152</v>
      </c>
      <c r="C24" s="1">
        <v>4.3330000000000002</v>
      </c>
      <c r="D24" s="85">
        <f>$C$24</f>
        <v>4.3330000000000002</v>
      </c>
      <c r="E24" s="85">
        <f t="shared" ref="E24:O24" si="9">$C$24</f>
        <v>4.3330000000000002</v>
      </c>
      <c r="F24" s="85">
        <f t="shared" si="9"/>
        <v>4.3330000000000002</v>
      </c>
      <c r="G24" s="85">
        <f t="shared" si="9"/>
        <v>4.3330000000000002</v>
      </c>
      <c r="H24" s="85">
        <f t="shared" si="9"/>
        <v>4.3330000000000002</v>
      </c>
      <c r="I24" s="85">
        <f t="shared" si="9"/>
        <v>4.3330000000000002</v>
      </c>
      <c r="J24" s="85">
        <f t="shared" si="9"/>
        <v>4.3330000000000002</v>
      </c>
      <c r="K24" s="85">
        <f t="shared" si="9"/>
        <v>4.3330000000000002</v>
      </c>
      <c r="L24" s="85">
        <f t="shared" si="9"/>
        <v>4.3330000000000002</v>
      </c>
      <c r="M24" s="85">
        <f t="shared" si="9"/>
        <v>4.3330000000000002</v>
      </c>
      <c r="N24" s="85">
        <f t="shared" si="9"/>
        <v>4.3330000000000002</v>
      </c>
      <c r="O24" s="85">
        <f t="shared" si="9"/>
        <v>4.3330000000000002</v>
      </c>
      <c r="P24" s="1"/>
    </row>
    <row r="25" spans="1:16" ht="15.75" thickBot="1" x14ac:dyDescent="0.25">
      <c r="B25" s="8" t="s">
        <v>78</v>
      </c>
      <c r="C25" s="84">
        <v>1</v>
      </c>
      <c r="D25" s="2">
        <f>$C$25</f>
        <v>1</v>
      </c>
      <c r="E25" s="2">
        <f t="shared" ref="E25:O25" si="10">$C$25</f>
        <v>1</v>
      </c>
      <c r="F25" s="2">
        <f t="shared" si="10"/>
        <v>1</v>
      </c>
      <c r="G25" s="2">
        <f t="shared" si="10"/>
        <v>1</v>
      </c>
      <c r="H25" s="2">
        <f t="shared" si="10"/>
        <v>1</v>
      </c>
      <c r="I25" s="2">
        <f t="shared" si="10"/>
        <v>1</v>
      </c>
      <c r="J25" s="2">
        <f t="shared" si="10"/>
        <v>1</v>
      </c>
      <c r="K25" s="2">
        <f t="shared" si="10"/>
        <v>1</v>
      </c>
      <c r="L25" s="2">
        <f t="shared" si="10"/>
        <v>1</v>
      </c>
      <c r="M25" s="2">
        <f t="shared" si="10"/>
        <v>1</v>
      </c>
      <c r="N25" s="2">
        <f t="shared" si="10"/>
        <v>1</v>
      </c>
      <c r="O25" s="2">
        <f t="shared" si="10"/>
        <v>1</v>
      </c>
      <c r="P25" s="2"/>
    </row>
    <row r="26" spans="1:16" x14ac:dyDescent="0.2">
      <c r="A26" s="51" t="s">
        <v>200</v>
      </c>
      <c r="B26" s="9" t="s">
        <v>63</v>
      </c>
      <c r="C26" s="82" t="s">
        <v>201</v>
      </c>
      <c r="D26" s="5">
        <f>D22*D23*D24*D25</f>
        <v>0</v>
      </c>
      <c r="E26" s="5">
        <f t="shared" ref="E26:O26" si="11">E22*E23*E24*E25</f>
        <v>0</v>
      </c>
      <c r="F26" s="5">
        <f t="shared" si="11"/>
        <v>0</v>
      </c>
      <c r="G26" s="5">
        <f t="shared" si="11"/>
        <v>0</v>
      </c>
      <c r="H26" s="5">
        <f t="shared" si="11"/>
        <v>0</v>
      </c>
      <c r="I26" s="5">
        <f t="shared" si="11"/>
        <v>0</v>
      </c>
      <c r="J26" s="5">
        <f t="shared" si="11"/>
        <v>0</v>
      </c>
      <c r="K26" s="5">
        <f t="shared" si="11"/>
        <v>0</v>
      </c>
      <c r="L26" s="5">
        <f t="shared" si="11"/>
        <v>0</v>
      </c>
      <c r="M26" s="5">
        <f t="shared" si="11"/>
        <v>0</v>
      </c>
      <c r="N26" s="5">
        <f t="shared" si="11"/>
        <v>0</v>
      </c>
      <c r="O26" s="5">
        <f t="shared" si="11"/>
        <v>0</v>
      </c>
      <c r="P26" s="5">
        <f>SUM(D26:O26)</f>
        <v>0</v>
      </c>
    </row>
    <row r="28" spans="1:16" x14ac:dyDescent="0.2">
      <c r="N28" s="6" t="s">
        <v>43</v>
      </c>
      <c r="P28" s="53">
        <f>P8+P14+P20+P26</f>
        <v>0</v>
      </c>
    </row>
    <row r="30" spans="1:16" ht="15.75" x14ac:dyDescent="0.25">
      <c r="A30" s="10" t="s">
        <v>84</v>
      </c>
      <c r="C30" s="25" t="s">
        <v>94</v>
      </c>
    </row>
    <row r="31" spans="1:16" x14ac:dyDescent="0.2">
      <c r="A31" s="8" t="str">
        <f>A8</f>
        <v>Category ONE</v>
      </c>
      <c r="B31" s="11" t="s">
        <v>65</v>
      </c>
      <c r="C31" s="28">
        <v>0</v>
      </c>
      <c r="D31" s="20">
        <f>D8*$C$31</f>
        <v>0</v>
      </c>
      <c r="E31" s="20">
        <f t="shared" ref="E31:O31" si="12">E8*$C$31</f>
        <v>0</v>
      </c>
      <c r="F31" s="20">
        <f t="shared" si="12"/>
        <v>0</v>
      </c>
      <c r="G31" s="20">
        <f t="shared" si="12"/>
        <v>0</v>
      </c>
      <c r="H31" s="20">
        <f t="shared" si="12"/>
        <v>0</v>
      </c>
      <c r="I31" s="20">
        <f t="shared" si="12"/>
        <v>0</v>
      </c>
      <c r="J31" s="20">
        <f t="shared" si="12"/>
        <v>0</v>
      </c>
      <c r="K31" s="20">
        <f t="shared" si="12"/>
        <v>0</v>
      </c>
      <c r="L31" s="20">
        <f t="shared" si="12"/>
        <v>0</v>
      </c>
      <c r="M31" s="20">
        <f t="shared" si="12"/>
        <v>0</v>
      </c>
      <c r="N31" s="20">
        <f t="shared" si="12"/>
        <v>0</v>
      </c>
      <c r="O31" s="20">
        <f t="shared" si="12"/>
        <v>0</v>
      </c>
      <c r="P31" s="21">
        <f>SUM(D31:O31)</f>
        <v>0</v>
      </c>
    </row>
    <row r="32" spans="1:16" x14ac:dyDescent="0.2">
      <c r="A32" s="8" t="str">
        <f>A14</f>
        <v>Category ONE</v>
      </c>
      <c r="B32" s="11" t="s">
        <v>65</v>
      </c>
      <c r="C32" s="27">
        <v>0</v>
      </c>
      <c r="D32" s="20">
        <f>D14*$C$32</f>
        <v>0</v>
      </c>
      <c r="E32" s="20">
        <f t="shared" ref="E32:O32" si="13">E14*$C$32</f>
        <v>0</v>
      </c>
      <c r="F32" s="20">
        <f t="shared" si="13"/>
        <v>0</v>
      </c>
      <c r="G32" s="20">
        <f t="shared" si="13"/>
        <v>0</v>
      </c>
      <c r="H32" s="20">
        <f t="shared" si="13"/>
        <v>0</v>
      </c>
      <c r="I32" s="20">
        <f t="shared" si="13"/>
        <v>0</v>
      </c>
      <c r="J32" s="20">
        <f t="shared" si="13"/>
        <v>0</v>
      </c>
      <c r="K32" s="20">
        <f t="shared" si="13"/>
        <v>0</v>
      </c>
      <c r="L32" s="20">
        <f t="shared" si="13"/>
        <v>0</v>
      </c>
      <c r="M32" s="20">
        <f t="shared" si="13"/>
        <v>0</v>
      </c>
      <c r="N32" s="20">
        <f t="shared" si="13"/>
        <v>0</v>
      </c>
      <c r="O32" s="20">
        <f t="shared" si="13"/>
        <v>0</v>
      </c>
      <c r="P32" s="21">
        <f>SUM(D32:O32)</f>
        <v>0</v>
      </c>
    </row>
    <row r="33" spans="1:16" x14ac:dyDescent="0.2">
      <c r="A33" s="8" t="str">
        <f>A20</f>
        <v>Category ONE</v>
      </c>
      <c r="B33" s="11" t="s">
        <v>65</v>
      </c>
      <c r="C33" s="27">
        <v>0</v>
      </c>
      <c r="D33" s="20">
        <f>D20*$C$33</f>
        <v>0</v>
      </c>
      <c r="E33" s="20">
        <f t="shared" ref="E33:O33" si="14">E20*$C$33</f>
        <v>0</v>
      </c>
      <c r="F33" s="20">
        <f t="shared" si="14"/>
        <v>0</v>
      </c>
      <c r="G33" s="20">
        <f t="shared" si="14"/>
        <v>0</v>
      </c>
      <c r="H33" s="20">
        <f t="shared" si="14"/>
        <v>0</v>
      </c>
      <c r="I33" s="20">
        <f t="shared" si="14"/>
        <v>0</v>
      </c>
      <c r="J33" s="20">
        <f t="shared" si="14"/>
        <v>0</v>
      </c>
      <c r="K33" s="20">
        <f t="shared" si="14"/>
        <v>0</v>
      </c>
      <c r="L33" s="20">
        <f t="shared" si="14"/>
        <v>0</v>
      </c>
      <c r="M33" s="20">
        <f t="shared" si="14"/>
        <v>0</v>
      </c>
      <c r="N33" s="20">
        <f t="shared" si="14"/>
        <v>0</v>
      </c>
      <c r="O33" s="20">
        <f t="shared" si="14"/>
        <v>0</v>
      </c>
      <c r="P33" s="21">
        <f>SUM(D33:O33)</f>
        <v>0</v>
      </c>
    </row>
    <row r="34" spans="1:16" ht="15.75" thickBot="1" x14ac:dyDescent="0.25">
      <c r="A34" s="8" t="str">
        <f>A26</f>
        <v>Category FOUR</v>
      </c>
      <c r="B34" s="11" t="s">
        <v>65</v>
      </c>
      <c r="C34" s="26">
        <v>0</v>
      </c>
      <c r="D34" s="20">
        <f>D26*$C$34</f>
        <v>0</v>
      </c>
      <c r="E34" s="20">
        <f t="shared" ref="E34:O34" si="15">E26*$C$34</f>
        <v>0</v>
      </c>
      <c r="F34" s="20">
        <f t="shared" si="15"/>
        <v>0</v>
      </c>
      <c r="G34" s="20">
        <f t="shared" si="15"/>
        <v>0</v>
      </c>
      <c r="H34" s="20">
        <f t="shared" si="15"/>
        <v>0</v>
      </c>
      <c r="I34" s="20">
        <f t="shared" si="15"/>
        <v>0</v>
      </c>
      <c r="J34" s="20">
        <f t="shared" si="15"/>
        <v>0</v>
      </c>
      <c r="K34" s="20">
        <f t="shared" si="15"/>
        <v>0</v>
      </c>
      <c r="L34" s="20">
        <f t="shared" si="15"/>
        <v>0</v>
      </c>
      <c r="M34" s="20">
        <f t="shared" si="15"/>
        <v>0</v>
      </c>
      <c r="N34" s="20">
        <f t="shared" si="15"/>
        <v>0</v>
      </c>
      <c r="O34" s="20">
        <f t="shared" si="15"/>
        <v>0</v>
      </c>
      <c r="P34" s="21">
        <f>SUM(D34:O34)</f>
        <v>0</v>
      </c>
    </row>
    <row r="35" spans="1:16" x14ac:dyDescent="0.2">
      <c r="B35" s="7" t="s">
        <v>66</v>
      </c>
      <c r="C35" s="7"/>
      <c r="D35" s="22">
        <f>SUM(D31:D34)</f>
        <v>0</v>
      </c>
      <c r="E35" s="22">
        <f t="shared" ref="E35:O35" si="16">SUM(E31:E34)</f>
        <v>0</v>
      </c>
      <c r="F35" s="22">
        <f t="shared" si="16"/>
        <v>0</v>
      </c>
      <c r="G35" s="22">
        <f t="shared" si="16"/>
        <v>0</v>
      </c>
      <c r="H35" s="22">
        <f t="shared" si="16"/>
        <v>0</v>
      </c>
      <c r="I35" s="22">
        <f t="shared" si="16"/>
        <v>0</v>
      </c>
      <c r="J35" s="22">
        <f t="shared" si="16"/>
        <v>0</v>
      </c>
      <c r="K35" s="22">
        <f t="shared" si="16"/>
        <v>0</v>
      </c>
      <c r="L35" s="22">
        <f t="shared" si="16"/>
        <v>0</v>
      </c>
      <c r="M35" s="22">
        <f t="shared" si="16"/>
        <v>0</v>
      </c>
      <c r="N35" s="22">
        <f t="shared" si="16"/>
        <v>0</v>
      </c>
      <c r="O35" s="22">
        <f t="shared" si="16"/>
        <v>0</v>
      </c>
      <c r="P35" s="5">
        <f>SUM(D35:O35)</f>
        <v>0</v>
      </c>
    </row>
    <row r="36" spans="1:16" x14ac:dyDescent="0.2">
      <c r="A36" s="12" t="s">
        <v>74</v>
      </c>
    </row>
    <row r="38" spans="1:16" x14ac:dyDescent="0.2">
      <c r="C38" s="29" t="s">
        <v>95</v>
      </c>
    </row>
    <row r="39" spans="1:16" x14ac:dyDescent="0.2">
      <c r="C39" s="29" t="s">
        <v>83</v>
      </c>
    </row>
    <row r="40" spans="1:16" x14ac:dyDescent="0.2">
      <c r="C40" s="29" t="s">
        <v>81</v>
      </c>
    </row>
    <row r="41" spans="1:16" x14ac:dyDescent="0.2">
      <c r="C41" s="29" t="s">
        <v>82</v>
      </c>
    </row>
    <row r="42" spans="1:16" x14ac:dyDescent="0.2">
      <c r="A42" s="13" t="s">
        <v>33</v>
      </c>
      <c r="C42" s="29" t="s">
        <v>93</v>
      </c>
    </row>
    <row r="43" spans="1:16" x14ac:dyDescent="0.2">
      <c r="A43" s="14" t="s">
        <v>34</v>
      </c>
      <c r="B43" s="15"/>
      <c r="C43" s="15"/>
      <c r="D43" s="15"/>
      <c r="E43" s="15"/>
      <c r="F43" s="15"/>
      <c r="G43" s="15"/>
      <c r="H43" s="57"/>
    </row>
    <row r="44" spans="1:16" x14ac:dyDescent="0.2">
      <c r="A44" s="16" t="s">
        <v>35</v>
      </c>
      <c r="B44" s="17"/>
      <c r="C44" s="17"/>
      <c r="D44" s="17"/>
      <c r="E44" s="17"/>
      <c r="F44" s="17"/>
      <c r="G44" s="17"/>
      <c r="H44" s="58"/>
    </row>
    <row r="45" spans="1:16" x14ac:dyDescent="0.2">
      <c r="A45" s="16" t="s">
        <v>36</v>
      </c>
      <c r="B45" s="17"/>
      <c r="C45" s="17"/>
      <c r="D45" s="17"/>
      <c r="E45" s="17"/>
      <c r="F45" s="17"/>
      <c r="G45" s="17"/>
      <c r="H45" s="58"/>
    </row>
    <row r="46" spans="1:16" x14ac:dyDescent="0.2">
      <c r="A46" s="18" t="s">
        <v>37</v>
      </c>
      <c r="B46" s="19"/>
      <c r="C46" s="19"/>
      <c r="D46" s="19"/>
      <c r="E46" s="19"/>
      <c r="F46" s="19"/>
      <c r="G46" s="19"/>
      <c r="H46" s="59"/>
    </row>
  </sheetData>
  <sheetProtection selectLockedCells="1"/>
  <phoneticPr fontId="0" type="noConversion"/>
  <pageMargins left="0.75" right="0.75" top="1" bottom="1" header="0.5" footer="0.5"/>
  <pageSetup paperSize="5" scale="65"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Q54"/>
  <sheetViews>
    <sheetView defaultGridColor="0" topLeftCell="A10" colorId="22" zoomScale="75" workbookViewId="0">
      <selection activeCell="C34" sqref="C34"/>
    </sheetView>
  </sheetViews>
  <sheetFormatPr defaultColWidth="12.77734375" defaultRowHeight="15" x14ac:dyDescent="0.2"/>
  <cols>
    <col min="1" max="1" width="13.33203125" style="6" customWidth="1"/>
    <col min="2" max="2" width="12.77734375" style="6"/>
    <col min="3" max="3" width="15.33203125" style="6" customWidth="1"/>
    <col min="4" max="4" width="12.77734375" style="6"/>
    <col min="5" max="5" width="10.77734375" style="6" customWidth="1"/>
    <col min="6" max="15" width="12.77734375" style="6"/>
    <col min="16" max="16" width="2.77734375" style="6" customWidth="1"/>
    <col min="17" max="16384" width="12.77734375" style="6"/>
  </cols>
  <sheetData>
    <row r="1" spans="1:17" x14ac:dyDescent="0.2">
      <c r="A1" s="6" t="s">
        <v>0</v>
      </c>
    </row>
    <row r="2" spans="1:17" ht="13.9" customHeight="1" x14ac:dyDescent="0.2">
      <c r="A2" s="6" t="s">
        <v>1</v>
      </c>
      <c r="B2" s="32">
        <f ca="1">NOW()</f>
        <v>44802.582327546297</v>
      </c>
    </row>
    <row r="3" spans="1:17" x14ac:dyDescent="0.2">
      <c r="D3" s="6" t="str">
        <f>Salesworksheet!D3</f>
        <v>Month 1</v>
      </c>
      <c r="E3" s="6" t="str">
        <f>Salesworksheet!E3</f>
        <v>Month 2</v>
      </c>
      <c r="F3" s="6" t="str">
        <f>Salesworksheet!F3</f>
        <v>Month 3</v>
      </c>
      <c r="G3" s="6" t="str">
        <f>Salesworksheet!G3</f>
        <v>Month 4</v>
      </c>
      <c r="H3" s="6" t="str">
        <f>Salesworksheet!H3</f>
        <v>Month 5</v>
      </c>
      <c r="I3" s="6" t="str">
        <f>Salesworksheet!I3</f>
        <v>Month 6</v>
      </c>
      <c r="J3" s="6" t="str">
        <f>Salesworksheet!J3</f>
        <v>Month 7</v>
      </c>
      <c r="K3" s="6" t="str">
        <f>Salesworksheet!K3</f>
        <v>Month 8</v>
      </c>
      <c r="L3" s="6" t="str">
        <f>Salesworksheet!L3</f>
        <v>Month 9</v>
      </c>
      <c r="M3" s="6" t="str">
        <f>Salesworksheet!M3</f>
        <v>Month 10</v>
      </c>
      <c r="N3" s="6" t="str">
        <f>Salesworksheet!N3</f>
        <v>Month 11</v>
      </c>
      <c r="O3" s="6" t="str">
        <f>Salesworksheet!O3</f>
        <v>Month 12</v>
      </c>
      <c r="Q3" s="6" t="s">
        <v>6</v>
      </c>
    </row>
    <row r="5" spans="1:17" x14ac:dyDescent="0.2">
      <c r="Q5" s="1"/>
    </row>
    <row r="6" spans="1:17" x14ac:dyDescent="0.2">
      <c r="A6" s="1" t="s">
        <v>7</v>
      </c>
      <c r="B6" s="1"/>
      <c r="C6" s="1"/>
      <c r="D6" s="1"/>
      <c r="E6" s="1"/>
      <c r="F6" s="1"/>
      <c r="G6" s="1"/>
      <c r="H6" s="1"/>
      <c r="I6" s="1"/>
      <c r="J6" s="1"/>
      <c r="K6" s="1"/>
      <c r="L6" s="1"/>
      <c r="M6" s="1"/>
      <c r="N6" s="1"/>
      <c r="O6" s="1"/>
      <c r="P6" s="67" t="s">
        <v>8</v>
      </c>
      <c r="Q6" s="1"/>
    </row>
    <row r="7" spans="1:17" x14ac:dyDescent="0.2">
      <c r="A7" s="1" t="str">
        <f>Salesworksheet!$A$8</f>
        <v>Category ONE</v>
      </c>
      <c r="B7" s="86" t="s">
        <v>64</v>
      </c>
      <c r="C7" s="1"/>
      <c r="D7" s="2">
        <f>Salesworksheet!D8</f>
        <v>0</v>
      </c>
      <c r="E7" s="2">
        <f>Salesworksheet!E8</f>
        <v>0</v>
      </c>
      <c r="F7" s="2">
        <f>Salesworksheet!F8</f>
        <v>0</v>
      </c>
      <c r="G7" s="2">
        <f>Salesworksheet!G8</f>
        <v>0</v>
      </c>
      <c r="H7" s="2">
        <f>Salesworksheet!H8</f>
        <v>0</v>
      </c>
      <c r="I7" s="2">
        <f>Salesworksheet!I8</f>
        <v>0</v>
      </c>
      <c r="J7" s="2">
        <f>Salesworksheet!J8</f>
        <v>0</v>
      </c>
      <c r="K7" s="2">
        <f>Salesworksheet!K8</f>
        <v>0</v>
      </c>
      <c r="L7" s="2">
        <f>Salesworksheet!L8</f>
        <v>0</v>
      </c>
      <c r="M7" s="2">
        <f>Salesworksheet!M8</f>
        <v>0</v>
      </c>
      <c r="N7" s="2">
        <f>Salesworksheet!N8</f>
        <v>0</v>
      </c>
      <c r="O7" s="2">
        <f>Salesworksheet!O8</f>
        <v>0</v>
      </c>
      <c r="P7" s="67" t="s">
        <v>8</v>
      </c>
      <c r="Q7" s="2">
        <f t="shared" ref="Q7:Q12" si="0">SUM(D7:O7)</f>
        <v>0</v>
      </c>
    </row>
    <row r="8" spans="1:17" x14ac:dyDescent="0.2">
      <c r="A8" s="1" t="str">
        <f>Salesworksheet!$A$14</f>
        <v>Category ONE</v>
      </c>
      <c r="B8" s="86" t="s">
        <v>64</v>
      </c>
      <c r="C8" s="1"/>
      <c r="D8" s="2">
        <f>Salesworksheet!D14</f>
        <v>0</v>
      </c>
      <c r="E8" s="2">
        <f>Salesworksheet!E14</f>
        <v>0</v>
      </c>
      <c r="F8" s="2">
        <f>Salesworksheet!F14</f>
        <v>0</v>
      </c>
      <c r="G8" s="2">
        <f>Salesworksheet!G14</f>
        <v>0</v>
      </c>
      <c r="H8" s="2">
        <f>Salesworksheet!H14</f>
        <v>0</v>
      </c>
      <c r="I8" s="2">
        <f>Salesworksheet!I14</f>
        <v>0</v>
      </c>
      <c r="J8" s="2">
        <f>Salesworksheet!J14</f>
        <v>0</v>
      </c>
      <c r="K8" s="2">
        <f>Salesworksheet!K14</f>
        <v>0</v>
      </c>
      <c r="L8" s="2">
        <f>Salesworksheet!L14</f>
        <v>0</v>
      </c>
      <c r="M8" s="2">
        <f>Salesworksheet!M14</f>
        <v>0</v>
      </c>
      <c r="N8" s="2">
        <f>Salesworksheet!N14</f>
        <v>0</v>
      </c>
      <c r="O8" s="2">
        <f>Salesworksheet!O14</f>
        <v>0</v>
      </c>
      <c r="P8" s="67" t="s">
        <v>8</v>
      </c>
      <c r="Q8" s="2">
        <f t="shared" si="0"/>
        <v>0</v>
      </c>
    </row>
    <row r="9" spans="1:17" x14ac:dyDescent="0.2">
      <c r="A9" s="1" t="str">
        <f>Salesworksheet!$A$20</f>
        <v>Category ONE</v>
      </c>
      <c r="B9" s="86" t="s">
        <v>64</v>
      </c>
      <c r="C9" s="1"/>
      <c r="D9" s="2">
        <f>Salesworksheet!D20</f>
        <v>0</v>
      </c>
      <c r="E9" s="2">
        <f>Salesworksheet!E20</f>
        <v>0</v>
      </c>
      <c r="F9" s="2">
        <f>Salesworksheet!F20</f>
        <v>0</v>
      </c>
      <c r="G9" s="2">
        <f>Salesworksheet!G20</f>
        <v>0</v>
      </c>
      <c r="H9" s="2">
        <f>Salesworksheet!H20</f>
        <v>0</v>
      </c>
      <c r="I9" s="2">
        <f>Salesworksheet!I20</f>
        <v>0</v>
      </c>
      <c r="J9" s="2">
        <f>Salesworksheet!J20</f>
        <v>0</v>
      </c>
      <c r="K9" s="2">
        <f>Salesworksheet!K20</f>
        <v>0</v>
      </c>
      <c r="L9" s="2">
        <f>Salesworksheet!L20</f>
        <v>0</v>
      </c>
      <c r="M9" s="2">
        <f>Salesworksheet!M20</f>
        <v>0</v>
      </c>
      <c r="N9" s="2">
        <f>Salesworksheet!N20</f>
        <v>0</v>
      </c>
      <c r="O9" s="2">
        <f>Salesworksheet!O20</f>
        <v>0</v>
      </c>
      <c r="P9" s="67" t="s">
        <v>8</v>
      </c>
      <c r="Q9" s="2">
        <f t="shared" si="0"/>
        <v>0</v>
      </c>
    </row>
    <row r="10" spans="1:17" ht="15.75" thickBot="1" x14ac:dyDescent="0.25">
      <c r="A10" s="1" t="str">
        <f>Salesworksheet!$A$26</f>
        <v>Category FOUR</v>
      </c>
      <c r="B10" s="86" t="s">
        <v>64</v>
      </c>
      <c r="C10" s="1"/>
      <c r="D10" s="2">
        <f>Salesworksheet!D26</f>
        <v>0</v>
      </c>
      <c r="E10" s="2">
        <f>Salesworksheet!E26</f>
        <v>0</v>
      </c>
      <c r="F10" s="2">
        <f>Salesworksheet!F26</f>
        <v>0</v>
      </c>
      <c r="G10" s="2">
        <f>Salesworksheet!G26</f>
        <v>0</v>
      </c>
      <c r="H10" s="2">
        <f>Salesworksheet!H26</f>
        <v>0</v>
      </c>
      <c r="I10" s="2">
        <f>Salesworksheet!I26</f>
        <v>0</v>
      </c>
      <c r="J10" s="2">
        <f>Salesworksheet!J26</f>
        <v>0</v>
      </c>
      <c r="K10" s="2">
        <f>Salesworksheet!K26</f>
        <v>0</v>
      </c>
      <c r="L10" s="2">
        <f>Salesworksheet!L26</f>
        <v>0</v>
      </c>
      <c r="M10" s="2">
        <f>Salesworksheet!M26</f>
        <v>0</v>
      </c>
      <c r="N10" s="2">
        <f>Salesworksheet!N26</f>
        <v>0</v>
      </c>
      <c r="O10" s="2">
        <f>Salesworksheet!O26</f>
        <v>0</v>
      </c>
      <c r="P10" s="67" t="s">
        <v>8</v>
      </c>
      <c r="Q10" s="2">
        <f t="shared" si="0"/>
        <v>0</v>
      </c>
    </row>
    <row r="11" spans="1:17" ht="15.75" thickBot="1" x14ac:dyDescent="0.25">
      <c r="A11" s="1" t="s">
        <v>61</v>
      </c>
      <c r="B11" s="1"/>
      <c r="C11" s="1"/>
      <c r="D11" s="68">
        <f>SUM(D6:D10)</f>
        <v>0</v>
      </c>
      <c r="E11" s="68">
        <f t="shared" ref="E11:O11" si="1">SUM(E6:E10)</f>
        <v>0</v>
      </c>
      <c r="F11" s="68">
        <f t="shared" si="1"/>
        <v>0</v>
      </c>
      <c r="G11" s="68">
        <f t="shared" si="1"/>
        <v>0</v>
      </c>
      <c r="H11" s="68">
        <f t="shared" si="1"/>
        <v>0</v>
      </c>
      <c r="I11" s="68">
        <f t="shared" si="1"/>
        <v>0</v>
      </c>
      <c r="J11" s="68">
        <f t="shared" si="1"/>
        <v>0</v>
      </c>
      <c r="K11" s="68">
        <f t="shared" si="1"/>
        <v>0</v>
      </c>
      <c r="L11" s="68">
        <f t="shared" si="1"/>
        <v>0</v>
      </c>
      <c r="M11" s="68">
        <f t="shared" si="1"/>
        <v>0</v>
      </c>
      <c r="N11" s="68">
        <f t="shared" si="1"/>
        <v>0</v>
      </c>
      <c r="O11" s="68">
        <f t="shared" si="1"/>
        <v>0</v>
      </c>
      <c r="P11" s="69" t="s">
        <v>8</v>
      </c>
      <c r="Q11" s="68">
        <f t="shared" si="0"/>
        <v>0</v>
      </c>
    </row>
    <row r="12" spans="1:17" ht="15.75" thickBot="1" x14ac:dyDescent="0.25">
      <c r="A12" s="1" t="s">
        <v>67</v>
      </c>
      <c r="B12" s="1"/>
      <c r="C12" s="1"/>
      <c r="D12" s="68">
        <f>Salesworksheet!D35</f>
        <v>0</v>
      </c>
      <c r="E12" s="68">
        <f>Salesworksheet!E35</f>
        <v>0</v>
      </c>
      <c r="F12" s="68">
        <f>Salesworksheet!F35</f>
        <v>0</v>
      </c>
      <c r="G12" s="68">
        <f>Salesworksheet!G35</f>
        <v>0</v>
      </c>
      <c r="H12" s="68">
        <f>Salesworksheet!H35</f>
        <v>0</v>
      </c>
      <c r="I12" s="68">
        <f>Salesworksheet!I35</f>
        <v>0</v>
      </c>
      <c r="J12" s="68">
        <f>Salesworksheet!J35</f>
        <v>0</v>
      </c>
      <c r="K12" s="68">
        <f>Salesworksheet!K35</f>
        <v>0</v>
      </c>
      <c r="L12" s="68">
        <f>Salesworksheet!L35</f>
        <v>0</v>
      </c>
      <c r="M12" s="68">
        <f>Salesworksheet!M35</f>
        <v>0</v>
      </c>
      <c r="N12" s="68">
        <f>Salesworksheet!N35</f>
        <v>0</v>
      </c>
      <c r="O12" s="68">
        <f>Salesworksheet!O35</f>
        <v>0</v>
      </c>
      <c r="P12" s="69" t="s">
        <v>8</v>
      </c>
      <c r="Q12" s="68">
        <f t="shared" si="0"/>
        <v>0</v>
      </c>
    </row>
    <row r="13" spans="1:17" x14ac:dyDescent="0.2">
      <c r="A13" s="1" t="s">
        <v>9</v>
      </c>
      <c r="B13" s="1"/>
      <c r="C13" s="1"/>
      <c r="D13" s="68">
        <f t="shared" ref="D13:O13" si="2">D11-D12</f>
        <v>0</v>
      </c>
      <c r="E13" s="68">
        <f t="shared" si="2"/>
        <v>0</v>
      </c>
      <c r="F13" s="68">
        <f t="shared" si="2"/>
        <v>0</v>
      </c>
      <c r="G13" s="68">
        <f t="shared" si="2"/>
        <v>0</v>
      </c>
      <c r="H13" s="68">
        <f t="shared" si="2"/>
        <v>0</v>
      </c>
      <c r="I13" s="68">
        <f t="shared" si="2"/>
        <v>0</v>
      </c>
      <c r="J13" s="68">
        <f t="shared" si="2"/>
        <v>0</v>
      </c>
      <c r="K13" s="68">
        <f t="shared" si="2"/>
        <v>0</v>
      </c>
      <c r="L13" s="68">
        <f t="shared" si="2"/>
        <v>0</v>
      </c>
      <c r="M13" s="68">
        <f t="shared" si="2"/>
        <v>0</v>
      </c>
      <c r="N13" s="68">
        <f t="shared" si="2"/>
        <v>0</v>
      </c>
      <c r="O13" s="68">
        <f t="shared" si="2"/>
        <v>0</v>
      </c>
      <c r="P13" s="69" t="s">
        <v>8</v>
      </c>
      <c r="Q13" s="68">
        <f>Q11-Q12</f>
        <v>0</v>
      </c>
    </row>
    <row r="14" spans="1:17" x14ac:dyDescent="0.2">
      <c r="D14" s="53"/>
      <c r="E14" s="53"/>
      <c r="F14" s="53"/>
      <c r="G14" s="53"/>
      <c r="H14" s="53"/>
      <c r="I14" s="53"/>
      <c r="J14" s="53"/>
      <c r="K14" s="53"/>
      <c r="L14" s="53"/>
      <c r="M14" s="53"/>
      <c r="N14" s="53"/>
      <c r="O14" s="53"/>
      <c r="P14" s="52" t="s">
        <v>8</v>
      </c>
      <c r="Q14" s="2"/>
    </row>
    <row r="15" spans="1:17" x14ac:dyDescent="0.2">
      <c r="A15" s="6" t="s">
        <v>10</v>
      </c>
      <c r="D15" s="53"/>
      <c r="E15" s="53"/>
      <c r="F15" s="53"/>
      <c r="G15" s="53"/>
      <c r="H15" s="53"/>
      <c r="I15" s="53"/>
      <c r="J15" s="53"/>
      <c r="K15" s="53"/>
      <c r="L15" s="53"/>
      <c r="M15" s="53"/>
      <c r="N15" s="53"/>
      <c r="O15" s="53"/>
      <c r="P15" s="52" t="s">
        <v>8</v>
      </c>
      <c r="Q15" s="2"/>
    </row>
    <row r="16" spans="1:17" x14ac:dyDescent="0.2">
      <c r="A16" s="23" t="s">
        <v>11</v>
      </c>
      <c r="B16" s="30"/>
      <c r="C16" s="30"/>
      <c r="D16" s="31"/>
      <c r="E16" s="31"/>
      <c r="F16" s="31"/>
      <c r="G16" s="31"/>
      <c r="H16" s="31"/>
      <c r="I16" s="31"/>
      <c r="J16" s="31"/>
      <c r="K16" s="31"/>
      <c r="L16" s="31"/>
      <c r="M16" s="31"/>
      <c r="N16" s="31"/>
      <c r="O16" s="31"/>
      <c r="P16" s="52" t="s">
        <v>8</v>
      </c>
      <c r="Q16" s="2">
        <f t="shared" ref="Q16:Q42" si="3">SUM(D16:O16)</f>
        <v>0</v>
      </c>
    </row>
    <row r="17" spans="1:17" x14ac:dyDescent="0.2">
      <c r="A17" s="23" t="s">
        <v>12</v>
      </c>
      <c r="B17" s="30"/>
      <c r="C17" s="30"/>
      <c r="D17" s="31"/>
      <c r="E17" s="31"/>
      <c r="F17" s="31"/>
      <c r="G17" s="31"/>
      <c r="H17" s="31"/>
      <c r="I17" s="31"/>
      <c r="J17" s="31"/>
      <c r="K17" s="31"/>
      <c r="L17" s="31"/>
      <c r="M17" s="31"/>
      <c r="N17" s="31"/>
      <c r="O17" s="31"/>
      <c r="P17" s="52" t="s">
        <v>8</v>
      </c>
      <c r="Q17" s="2">
        <f t="shared" si="3"/>
        <v>0</v>
      </c>
    </row>
    <row r="18" spans="1:17" x14ac:dyDescent="0.2">
      <c r="A18" s="23" t="s">
        <v>13</v>
      </c>
      <c r="B18" s="30"/>
      <c r="C18" s="30"/>
      <c r="D18" s="31"/>
      <c r="E18" s="31"/>
      <c r="F18" s="31"/>
      <c r="G18" s="31"/>
      <c r="H18" s="31"/>
      <c r="I18" s="31"/>
      <c r="J18" s="31"/>
      <c r="K18" s="31"/>
      <c r="L18" s="31"/>
      <c r="M18" s="31"/>
      <c r="N18" s="31"/>
      <c r="O18" s="31"/>
      <c r="P18" s="52" t="s">
        <v>8</v>
      </c>
      <c r="Q18" s="2">
        <f t="shared" si="3"/>
        <v>0</v>
      </c>
    </row>
    <row r="19" spans="1:17" x14ac:dyDescent="0.2">
      <c r="A19" s="23" t="s">
        <v>14</v>
      </c>
      <c r="B19" s="30"/>
      <c r="C19" s="30"/>
      <c r="D19" s="31"/>
      <c r="E19" s="31"/>
      <c r="F19" s="31"/>
      <c r="G19" s="31"/>
      <c r="H19" s="31"/>
      <c r="I19" s="31"/>
      <c r="J19" s="31"/>
      <c r="K19" s="31"/>
      <c r="L19" s="31"/>
      <c r="M19" s="31"/>
      <c r="N19" s="31"/>
      <c r="O19" s="31"/>
      <c r="P19" s="52" t="s">
        <v>8</v>
      </c>
      <c r="Q19" s="2">
        <f t="shared" si="3"/>
        <v>0</v>
      </c>
    </row>
    <row r="20" spans="1:17" x14ac:dyDescent="0.2">
      <c r="A20" s="23" t="s">
        <v>15</v>
      </c>
      <c r="B20" s="30"/>
      <c r="C20" s="30"/>
      <c r="D20" s="31"/>
      <c r="E20" s="31"/>
      <c r="F20" s="31"/>
      <c r="G20" s="31"/>
      <c r="H20" s="31"/>
      <c r="I20" s="31"/>
      <c r="J20" s="31"/>
      <c r="K20" s="31"/>
      <c r="L20" s="31"/>
      <c r="M20" s="31"/>
      <c r="N20" s="31"/>
      <c r="O20" s="31"/>
      <c r="P20" s="52" t="s">
        <v>8</v>
      </c>
      <c r="Q20" s="2">
        <f t="shared" si="3"/>
        <v>0</v>
      </c>
    </row>
    <row r="21" spans="1:17" x14ac:dyDescent="0.2">
      <c r="A21" s="23" t="s">
        <v>16</v>
      </c>
      <c r="B21" s="30"/>
      <c r="C21" s="30"/>
      <c r="D21" s="31"/>
      <c r="E21" s="31"/>
      <c r="F21" s="31"/>
      <c r="G21" s="31"/>
      <c r="H21" s="31"/>
      <c r="I21" s="31"/>
      <c r="J21" s="31"/>
      <c r="K21" s="31"/>
      <c r="L21" s="31"/>
      <c r="M21" s="31"/>
      <c r="N21" s="31"/>
      <c r="O21" s="31"/>
      <c r="P21" s="52" t="s">
        <v>8</v>
      </c>
      <c r="Q21" s="2">
        <f t="shared" si="3"/>
        <v>0</v>
      </c>
    </row>
    <row r="22" spans="1:17" x14ac:dyDescent="0.2">
      <c r="A22" s="23" t="s">
        <v>17</v>
      </c>
      <c r="B22" s="30"/>
      <c r="C22" s="30"/>
      <c r="D22" s="31"/>
      <c r="E22" s="31"/>
      <c r="F22" s="31"/>
      <c r="G22" s="31"/>
      <c r="H22" s="31"/>
      <c r="I22" s="31"/>
      <c r="J22" s="31"/>
      <c r="K22" s="31"/>
      <c r="L22" s="31"/>
      <c r="M22" s="31"/>
      <c r="N22" s="31"/>
      <c r="O22" s="31"/>
      <c r="P22" s="52" t="s">
        <v>8</v>
      </c>
      <c r="Q22" s="2">
        <f t="shared" si="3"/>
        <v>0</v>
      </c>
    </row>
    <row r="23" spans="1:17" x14ac:dyDescent="0.2">
      <c r="A23" s="23" t="s">
        <v>18</v>
      </c>
      <c r="B23" s="30"/>
      <c r="C23" s="30"/>
      <c r="D23" s="31"/>
      <c r="E23" s="31"/>
      <c r="F23" s="31"/>
      <c r="G23" s="31"/>
      <c r="H23" s="31"/>
      <c r="I23" s="31"/>
      <c r="J23" s="31"/>
      <c r="K23" s="31"/>
      <c r="L23" s="31"/>
      <c r="M23" s="31"/>
      <c r="N23" s="31"/>
      <c r="O23" s="31"/>
      <c r="P23" s="52" t="s">
        <v>8</v>
      </c>
      <c r="Q23" s="2">
        <f t="shared" si="3"/>
        <v>0</v>
      </c>
    </row>
    <row r="24" spans="1:17" x14ac:dyDescent="0.2">
      <c r="A24" s="23" t="s">
        <v>19</v>
      </c>
      <c r="B24" s="30"/>
      <c r="C24" s="30"/>
      <c r="D24" s="31"/>
      <c r="E24" s="31"/>
      <c r="F24" s="31"/>
      <c r="G24" s="31"/>
      <c r="H24" s="31"/>
      <c r="I24" s="31"/>
      <c r="J24" s="31"/>
      <c r="K24" s="31"/>
      <c r="L24" s="31"/>
      <c r="M24" s="31"/>
      <c r="N24" s="31"/>
      <c r="O24" s="31"/>
      <c r="P24" s="52" t="s">
        <v>8</v>
      </c>
      <c r="Q24" s="2">
        <f t="shared" si="3"/>
        <v>0</v>
      </c>
    </row>
    <row r="25" spans="1:17" x14ac:dyDescent="0.2">
      <c r="A25" s="23" t="s">
        <v>20</v>
      </c>
      <c r="B25" s="30"/>
      <c r="C25" s="30"/>
      <c r="D25" s="31"/>
      <c r="E25" s="31"/>
      <c r="F25" s="31"/>
      <c r="G25" s="31"/>
      <c r="H25" s="31"/>
      <c r="I25" s="31"/>
      <c r="J25" s="31"/>
      <c r="K25" s="31"/>
      <c r="L25" s="31"/>
      <c r="M25" s="31"/>
      <c r="N25" s="31"/>
      <c r="O25" s="31"/>
      <c r="P25" s="52" t="s">
        <v>8</v>
      </c>
      <c r="Q25" s="2">
        <f t="shared" si="3"/>
        <v>0</v>
      </c>
    </row>
    <row r="26" spans="1:17" x14ac:dyDescent="0.2">
      <c r="A26" s="23" t="s">
        <v>21</v>
      </c>
      <c r="B26" s="30"/>
      <c r="C26" s="30"/>
      <c r="D26" s="31"/>
      <c r="E26" s="31"/>
      <c r="F26" s="31"/>
      <c r="G26" s="31"/>
      <c r="H26" s="31"/>
      <c r="I26" s="31"/>
      <c r="J26" s="31"/>
      <c r="K26" s="31"/>
      <c r="L26" s="31"/>
      <c r="M26" s="31"/>
      <c r="N26" s="31"/>
      <c r="O26" s="31"/>
      <c r="P26" s="52" t="s">
        <v>8</v>
      </c>
      <c r="Q26" s="2">
        <f t="shared" si="3"/>
        <v>0</v>
      </c>
    </row>
    <row r="27" spans="1:17" x14ac:dyDescent="0.2">
      <c r="A27" s="23" t="s">
        <v>22</v>
      </c>
      <c r="B27" s="30"/>
      <c r="C27" s="30"/>
      <c r="D27" s="31"/>
      <c r="E27" s="31"/>
      <c r="F27" s="31"/>
      <c r="G27" s="31"/>
      <c r="H27" s="31"/>
      <c r="I27" s="31"/>
      <c r="J27" s="31"/>
      <c r="K27" s="31"/>
      <c r="L27" s="31"/>
      <c r="M27" s="31"/>
      <c r="N27" s="31"/>
      <c r="O27" s="31"/>
      <c r="P27" s="52" t="s">
        <v>8</v>
      </c>
      <c r="Q27" s="2">
        <f t="shared" si="3"/>
        <v>0</v>
      </c>
    </row>
    <row r="28" spans="1:17" x14ac:dyDescent="0.2">
      <c r="A28" s="25" t="s">
        <v>104</v>
      </c>
      <c r="B28" s="30"/>
      <c r="C28" s="30"/>
      <c r="D28" s="31"/>
      <c r="E28" s="31"/>
      <c r="F28" s="31"/>
      <c r="G28" s="31"/>
      <c r="H28" s="31"/>
      <c r="I28" s="31"/>
      <c r="J28" s="31"/>
      <c r="K28" s="31"/>
      <c r="L28" s="31"/>
      <c r="M28" s="31"/>
      <c r="N28" s="31"/>
      <c r="O28" s="31"/>
      <c r="P28" s="52" t="s">
        <v>8</v>
      </c>
      <c r="Q28" s="2">
        <f t="shared" si="3"/>
        <v>0</v>
      </c>
    </row>
    <row r="29" spans="1:17" x14ac:dyDescent="0.2">
      <c r="A29" s="25" t="s">
        <v>105</v>
      </c>
      <c r="B29" s="30"/>
      <c r="C29" s="30"/>
      <c r="D29" s="31"/>
      <c r="E29" s="31"/>
      <c r="F29" s="31"/>
      <c r="G29" s="31"/>
      <c r="H29" s="31"/>
      <c r="I29" s="31"/>
      <c r="J29" s="31"/>
      <c r="K29" s="31"/>
      <c r="L29" s="31"/>
      <c r="M29" s="31"/>
      <c r="N29" s="31"/>
      <c r="O29" s="31"/>
      <c r="P29" s="52" t="s">
        <v>8</v>
      </c>
      <c r="Q29" s="2">
        <f t="shared" si="3"/>
        <v>0</v>
      </c>
    </row>
    <row r="30" spans="1:17" x14ac:dyDescent="0.2">
      <c r="A30" s="81" t="s">
        <v>23</v>
      </c>
      <c r="B30" s="120"/>
      <c r="C30" s="120"/>
      <c r="D30" s="121">
        <f>employees!B4</f>
        <v>0</v>
      </c>
      <c r="E30" s="121">
        <f>employees!C4</f>
        <v>0</v>
      </c>
      <c r="F30" s="121">
        <f>employees!D4</f>
        <v>0</v>
      </c>
      <c r="G30" s="121">
        <f>employees!E4</f>
        <v>0</v>
      </c>
      <c r="H30" s="121">
        <f>employees!F4</f>
        <v>0</v>
      </c>
      <c r="I30" s="121">
        <f>employees!G4</f>
        <v>0</v>
      </c>
      <c r="J30" s="121">
        <f>employees!H4</f>
        <v>0</v>
      </c>
      <c r="K30" s="121">
        <f>employees!I4</f>
        <v>0</v>
      </c>
      <c r="L30" s="121">
        <f>employees!J4</f>
        <v>0</v>
      </c>
      <c r="M30" s="121">
        <f>employees!K4</f>
        <v>0</v>
      </c>
      <c r="N30" s="121">
        <f>employees!L4</f>
        <v>0</v>
      </c>
      <c r="O30" s="121">
        <f>employees!M4</f>
        <v>0</v>
      </c>
      <c r="P30" s="52" t="s">
        <v>8</v>
      </c>
      <c r="Q30" s="2">
        <f t="shared" si="3"/>
        <v>0</v>
      </c>
    </row>
    <row r="31" spans="1:17" x14ac:dyDescent="0.2">
      <c r="A31" s="111" t="s">
        <v>195</v>
      </c>
      <c r="B31" s="120"/>
      <c r="C31" s="120"/>
      <c r="D31" s="121">
        <f>employees!B5</f>
        <v>0</v>
      </c>
      <c r="E31" s="121">
        <f>employees!C5</f>
        <v>0</v>
      </c>
      <c r="F31" s="121">
        <f>employees!D5</f>
        <v>0</v>
      </c>
      <c r="G31" s="121">
        <f>employees!E5</f>
        <v>0</v>
      </c>
      <c r="H31" s="121">
        <f>employees!F5</f>
        <v>0</v>
      </c>
      <c r="I31" s="121">
        <f>employees!G5</f>
        <v>0</v>
      </c>
      <c r="J31" s="121">
        <f>employees!H5</f>
        <v>0</v>
      </c>
      <c r="K31" s="121">
        <f>employees!I5</f>
        <v>0</v>
      </c>
      <c r="L31" s="121">
        <f>employees!J5</f>
        <v>0</v>
      </c>
      <c r="M31" s="121">
        <f>employees!K5</f>
        <v>0</v>
      </c>
      <c r="N31" s="121">
        <f>employees!L5</f>
        <v>0</v>
      </c>
      <c r="O31" s="121">
        <f>employees!M5</f>
        <v>0</v>
      </c>
      <c r="P31" s="52" t="s">
        <v>8</v>
      </c>
      <c r="Q31" s="2">
        <f t="shared" si="3"/>
        <v>0</v>
      </c>
    </row>
    <row r="32" spans="1:17" x14ac:dyDescent="0.2">
      <c r="A32" s="23" t="s">
        <v>24</v>
      </c>
      <c r="B32" s="30"/>
      <c r="C32" s="30"/>
      <c r="D32" s="31"/>
      <c r="E32" s="31"/>
      <c r="F32" s="31"/>
      <c r="G32" s="31"/>
      <c r="H32" s="31"/>
      <c r="I32" s="31"/>
      <c r="J32" s="31"/>
      <c r="K32" s="31"/>
      <c r="L32" s="31"/>
      <c r="M32" s="31"/>
      <c r="N32" s="31"/>
      <c r="O32" s="31"/>
      <c r="P32" s="52" t="s">
        <v>8</v>
      </c>
      <c r="Q32" s="2">
        <f t="shared" si="3"/>
        <v>0</v>
      </c>
    </row>
    <row r="33" spans="1:17" x14ac:dyDescent="0.2">
      <c r="A33" s="23" t="s">
        <v>25</v>
      </c>
      <c r="B33" s="30"/>
      <c r="C33" s="30"/>
      <c r="D33" s="31"/>
      <c r="E33" s="31"/>
      <c r="F33" s="31"/>
      <c r="G33" s="31"/>
      <c r="H33" s="31"/>
      <c r="I33" s="31"/>
      <c r="J33" s="31"/>
      <c r="K33" s="31"/>
      <c r="L33" s="31"/>
      <c r="M33" s="31"/>
      <c r="N33" s="31"/>
      <c r="O33" s="31"/>
      <c r="P33" s="52" t="s">
        <v>8</v>
      </c>
      <c r="Q33" s="2">
        <f t="shared" si="3"/>
        <v>0</v>
      </c>
    </row>
    <row r="34" spans="1:17" x14ac:dyDescent="0.2">
      <c r="A34" s="23" t="s">
        <v>26</v>
      </c>
      <c r="B34" s="30"/>
      <c r="C34" s="30"/>
      <c r="D34" s="31"/>
      <c r="E34" s="31"/>
      <c r="F34" s="31"/>
      <c r="G34" s="31"/>
      <c r="H34" s="31"/>
      <c r="I34" s="31"/>
      <c r="J34" s="31"/>
      <c r="K34" s="31"/>
      <c r="L34" s="31"/>
      <c r="M34" s="31"/>
      <c r="N34" s="31"/>
      <c r="O34" s="31"/>
      <c r="P34" s="52" t="s">
        <v>8</v>
      </c>
      <c r="Q34" s="2">
        <f t="shared" si="3"/>
        <v>0</v>
      </c>
    </row>
    <row r="35" spans="1:17" x14ac:dyDescent="0.2">
      <c r="A35" s="23" t="s">
        <v>27</v>
      </c>
      <c r="B35" s="30"/>
      <c r="C35" s="30"/>
      <c r="D35" s="31"/>
      <c r="E35" s="31"/>
      <c r="F35" s="31"/>
      <c r="G35" s="31"/>
      <c r="H35" s="31"/>
      <c r="I35" s="31"/>
      <c r="J35" s="31"/>
      <c r="K35" s="31"/>
      <c r="L35" s="31"/>
      <c r="M35" s="31"/>
      <c r="N35" s="31"/>
      <c r="O35" s="31"/>
      <c r="P35" s="52" t="s">
        <v>8</v>
      </c>
      <c r="Q35" s="2">
        <f t="shared" si="3"/>
        <v>0</v>
      </c>
    </row>
    <row r="36" spans="1:17" x14ac:dyDescent="0.2">
      <c r="A36" s="23" t="s">
        <v>28</v>
      </c>
      <c r="B36" s="30"/>
      <c r="C36" s="143" t="s">
        <v>219</v>
      </c>
      <c r="D36" s="31">
        <f>employees!B6</f>
        <v>0</v>
      </c>
      <c r="E36" s="31">
        <f>employees!C6</f>
        <v>0</v>
      </c>
      <c r="F36" s="31">
        <f>employees!D6</f>
        <v>0</v>
      </c>
      <c r="G36" s="31">
        <f>employees!E6</f>
        <v>0</v>
      </c>
      <c r="H36" s="31">
        <f>employees!F6</f>
        <v>0</v>
      </c>
      <c r="I36" s="31">
        <f>employees!G6</f>
        <v>0</v>
      </c>
      <c r="J36" s="31">
        <f>employees!H6</f>
        <v>0</v>
      </c>
      <c r="K36" s="31">
        <f>employees!I6</f>
        <v>0</v>
      </c>
      <c r="L36" s="31">
        <f>employees!J6</f>
        <v>0</v>
      </c>
      <c r="M36" s="31">
        <f>employees!K6</f>
        <v>0</v>
      </c>
      <c r="N36" s="31">
        <f>employees!L6</f>
        <v>0</v>
      </c>
      <c r="O36" s="31">
        <f>employees!M6</f>
        <v>0</v>
      </c>
      <c r="P36" s="52" t="s">
        <v>8</v>
      </c>
      <c r="Q36" s="2">
        <f t="shared" si="3"/>
        <v>0</v>
      </c>
    </row>
    <row r="37" spans="1:17" x14ac:dyDescent="0.2">
      <c r="A37" s="23" t="s">
        <v>29</v>
      </c>
      <c r="B37" s="30"/>
      <c r="C37" s="30"/>
      <c r="D37" s="31"/>
      <c r="E37" s="31"/>
      <c r="F37" s="31"/>
      <c r="G37" s="31"/>
      <c r="H37" s="31"/>
      <c r="I37" s="31"/>
      <c r="J37" s="31"/>
      <c r="K37" s="31"/>
      <c r="L37" s="31"/>
      <c r="M37" s="31"/>
      <c r="N37" s="31"/>
      <c r="O37" s="31"/>
      <c r="P37" s="52" t="s">
        <v>8</v>
      </c>
      <c r="Q37" s="2">
        <f t="shared" si="3"/>
        <v>0</v>
      </c>
    </row>
    <row r="38" spans="1:17" x14ac:dyDescent="0.2">
      <c r="A38" s="23" t="s">
        <v>143</v>
      </c>
      <c r="B38" s="30"/>
      <c r="C38" s="30"/>
      <c r="D38" s="31"/>
      <c r="E38" s="31"/>
      <c r="F38" s="31"/>
      <c r="G38" s="31"/>
      <c r="H38" s="31"/>
      <c r="I38" s="31"/>
      <c r="J38" s="31"/>
      <c r="K38" s="31"/>
      <c r="L38" s="31"/>
      <c r="M38" s="31"/>
      <c r="N38" s="31"/>
      <c r="O38" s="31"/>
      <c r="P38" s="52" t="s">
        <v>8</v>
      </c>
      <c r="Q38" s="2">
        <f t="shared" si="3"/>
        <v>0</v>
      </c>
    </row>
    <row r="39" spans="1:17" x14ac:dyDescent="0.2">
      <c r="A39" s="25" t="s">
        <v>213</v>
      </c>
      <c r="B39" s="30"/>
      <c r="C39" s="30"/>
      <c r="D39" s="31"/>
      <c r="E39" s="31"/>
      <c r="F39" s="31"/>
      <c r="G39" s="31"/>
      <c r="H39" s="31"/>
      <c r="I39" s="31"/>
      <c r="J39" s="31"/>
      <c r="K39" s="31"/>
      <c r="L39" s="31"/>
      <c r="M39" s="31"/>
      <c r="N39" s="31"/>
      <c r="O39" s="31"/>
      <c r="P39" s="52" t="s">
        <v>8</v>
      </c>
      <c r="Q39" s="2">
        <f t="shared" si="3"/>
        <v>0</v>
      </c>
    </row>
    <row r="40" spans="1:17" x14ac:dyDescent="0.2">
      <c r="A40" s="25" t="s">
        <v>213</v>
      </c>
      <c r="B40" s="30"/>
      <c r="C40" s="30"/>
      <c r="D40" s="31"/>
      <c r="E40" s="31"/>
      <c r="F40" s="31"/>
      <c r="G40" s="31"/>
      <c r="H40" s="31"/>
      <c r="I40" s="31"/>
      <c r="J40" s="31"/>
      <c r="K40" s="31"/>
      <c r="L40" s="31"/>
      <c r="M40" s="31"/>
      <c r="N40" s="31"/>
      <c r="O40" s="31"/>
      <c r="P40" s="52" t="s">
        <v>8</v>
      </c>
      <c r="Q40" s="2">
        <f t="shared" si="3"/>
        <v>0</v>
      </c>
    </row>
    <row r="41" spans="1:17" x14ac:dyDescent="0.2">
      <c r="A41" s="25" t="s">
        <v>213</v>
      </c>
      <c r="B41" s="30"/>
      <c r="C41" s="30"/>
      <c r="D41" s="31"/>
      <c r="E41" s="31"/>
      <c r="F41" s="31"/>
      <c r="G41" s="31"/>
      <c r="H41" s="31"/>
      <c r="I41" s="31"/>
      <c r="J41" s="31"/>
      <c r="K41" s="31"/>
      <c r="L41" s="31"/>
      <c r="M41" s="31"/>
      <c r="N41" s="31"/>
      <c r="O41" s="31"/>
      <c r="P41" s="52" t="s">
        <v>8</v>
      </c>
      <c r="Q41" s="2">
        <f t="shared" si="3"/>
        <v>0</v>
      </c>
    </row>
    <row r="42" spans="1:17" ht="15.75" thickBot="1" x14ac:dyDescent="0.25">
      <c r="A42" s="23" t="s">
        <v>30</v>
      </c>
      <c r="B42" s="23"/>
      <c r="C42" s="23"/>
      <c r="D42" s="24"/>
      <c r="E42" s="24"/>
      <c r="F42" s="24"/>
      <c r="G42" s="24"/>
      <c r="H42" s="24"/>
      <c r="I42" s="24"/>
      <c r="J42" s="24"/>
      <c r="K42" s="24"/>
      <c r="L42" s="24"/>
      <c r="M42" s="24"/>
      <c r="N42" s="24"/>
      <c r="O42" s="24"/>
      <c r="P42" s="52" t="s">
        <v>8</v>
      </c>
      <c r="Q42" s="2">
        <f t="shared" si="3"/>
        <v>0</v>
      </c>
    </row>
    <row r="43" spans="1:17" x14ac:dyDescent="0.2">
      <c r="A43" s="71" t="s">
        <v>31</v>
      </c>
      <c r="B43" s="71"/>
      <c r="C43" s="71"/>
      <c r="D43" s="68">
        <f t="shared" ref="D43:O43" si="4">SUM(D16:D42)</f>
        <v>0</v>
      </c>
      <c r="E43" s="68">
        <f t="shared" si="4"/>
        <v>0</v>
      </c>
      <c r="F43" s="68">
        <f t="shared" si="4"/>
        <v>0</v>
      </c>
      <c r="G43" s="68">
        <f t="shared" si="4"/>
        <v>0</v>
      </c>
      <c r="H43" s="68">
        <f t="shared" si="4"/>
        <v>0</v>
      </c>
      <c r="I43" s="68">
        <f t="shared" si="4"/>
        <v>0</v>
      </c>
      <c r="J43" s="68">
        <f t="shared" si="4"/>
        <v>0</v>
      </c>
      <c r="K43" s="68">
        <f t="shared" si="4"/>
        <v>0</v>
      </c>
      <c r="L43" s="68">
        <f t="shared" si="4"/>
        <v>0</v>
      </c>
      <c r="M43" s="68">
        <f t="shared" si="4"/>
        <v>0</v>
      </c>
      <c r="N43" s="68">
        <f t="shared" si="4"/>
        <v>0</v>
      </c>
      <c r="O43" s="68">
        <f t="shared" si="4"/>
        <v>0</v>
      </c>
      <c r="P43" s="69" t="s">
        <v>8</v>
      </c>
      <c r="Q43" s="68">
        <f>SUM(Q16:Q42)</f>
        <v>0</v>
      </c>
    </row>
    <row r="44" spans="1:17" ht="15.75" thickBot="1" x14ac:dyDescent="0.25">
      <c r="A44" s="1"/>
      <c r="B44" s="1"/>
      <c r="C44" s="1"/>
      <c r="D44" s="2"/>
      <c r="E44" s="2"/>
      <c r="F44" s="2"/>
      <c r="G44" s="2"/>
      <c r="H44" s="2"/>
      <c r="I44" s="2"/>
      <c r="J44" s="2"/>
      <c r="K44" s="2"/>
      <c r="L44" s="2"/>
      <c r="M44" s="2"/>
      <c r="N44" s="2"/>
      <c r="O44" s="2"/>
      <c r="P44" s="67" t="s">
        <v>8</v>
      </c>
      <c r="Q44" s="2"/>
    </row>
    <row r="45" spans="1:17" ht="15.75" thickBot="1" x14ac:dyDescent="0.25">
      <c r="A45" s="72" t="s">
        <v>32</v>
      </c>
      <c r="B45" s="72"/>
      <c r="C45" s="72"/>
      <c r="D45" s="70">
        <f t="shared" ref="D45:O45" si="5">D13-D43</f>
        <v>0</v>
      </c>
      <c r="E45" s="70">
        <f t="shared" si="5"/>
        <v>0</v>
      </c>
      <c r="F45" s="70">
        <f t="shared" si="5"/>
        <v>0</v>
      </c>
      <c r="G45" s="70">
        <f t="shared" si="5"/>
        <v>0</v>
      </c>
      <c r="H45" s="70">
        <f t="shared" si="5"/>
        <v>0</v>
      </c>
      <c r="I45" s="70">
        <f t="shared" si="5"/>
        <v>0</v>
      </c>
      <c r="J45" s="70">
        <f t="shared" si="5"/>
        <v>0</v>
      </c>
      <c r="K45" s="70">
        <f t="shared" si="5"/>
        <v>0</v>
      </c>
      <c r="L45" s="70">
        <f t="shared" si="5"/>
        <v>0</v>
      </c>
      <c r="M45" s="70">
        <f t="shared" si="5"/>
        <v>0</v>
      </c>
      <c r="N45" s="70">
        <f t="shared" si="5"/>
        <v>0</v>
      </c>
      <c r="O45" s="70">
        <f t="shared" si="5"/>
        <v>0</v>
      </c>
      <c r="P45" s="73" t="s">
        <v>8</v>
      </c>
      <c r="Q45" s="70">
        <f>Q13-Q43</f>
        <v>0</v>
      </c>
    </row>
    <row r="46" spans="1:17" x14ac:dyDescent="0.2">
      <c r="A46" s="54" t="s">
        <v>74</v>
      </c>
      <c r="B46" s="17"/>
      <c r="C46" s="17"/>
      <c r="D46" s="55"/>
      <c r="E46" s="55"/>
      <c r="F46" s="55"/>
      <c r="G46" s="55"/>
      <c r="H46" s="55"/>
      <c r="I46" s="55"/>
      <c r="J46" s="55"/>
      <c r="K46" s="55"/>
      <c r="L46" s="55"/>
      <c r="M46" s="55"/>
      <c r="N46" s="55"/>
      <c r="O46" s="55"/>
      <c r="P46" s="56"/>
      <c r="Q46" s="55"/>
    </row>
    <row r="47" spans="1:17" x14ac:dyDescent="0.2">
      <c r="C47" s="14" t="s">
        <v>33</v>
      </c>
      <c r="D47" s="15"/>
      <c r="E47" s="15"/>
      <c r="F47" s="15"/>
      <c r="G47" s="15"/>
      <c r="H47" s="15"/>
      <c r="I47" s="15"/>
      <c r="J47" s="57"/>
      <c r="P47" s="50"/>
    </row>
    <row r="48" spans="1:17" x14ac:dyDescent="0.2">
      <c r="A48" s="6" t="s">
        <v>33</v>
      </c>
      <c r="C48" s="16" t="s">
        <v>34</v>
      </c>
      <c r="D48" s="17"/>
      <c r="E48" s="17"/>
      <c r="F48" s="17"/>
      <c r="G48" s="17"/>
      <c r="H48" s="17"/>
      <c r="I48" s="17"/>
      <c r="J48" s="58"/>
    </row>
    <row r="49" spans="1:10" x14ac:dyDescent="0.2">
      <c r="C49" s="16" t="s">
        <v>35</v>
      </c>
      <c r="D49" s="17"/>
      <c r="E49" s="17"/>
      <c r="F49" s="17"/>
      <c r="G49" s="17"/>
      <c r="H49" s="17"/>
      <c r="I49" s="17"/>
      <c r="J49" s="58"/>
    </row>
    <row r="50" spans="1:10" x14ac:dyDescent="0.2">
      <c r="C50" s="16" t="s">
        <v>36</v>
      </c>
      <c r="D50" s="17"/>
      <c r="E50" s="17"/>
      <c r="F50" s="17"/>
      <c r="G50" s="17"/>
      <c r="H50" s="17"/>
      <c r="I50" s="17"/>
      <c r="J50" s="58"/>
    </row>
    <row r="51" spans="1:10" ht="27.6" customHeight="1" x14ac:dyDescent="0.2">
      <c r="C51" s="18" t="s">
        <v>37</v>
      </c>
      <c r="D51" s="19"/>
      <c r="E51" s="19"/>
      <c r="F51" s="19"/>
      <c r="G51" s="19"/>
      <c r="H51" s="19"/>
      <c r="I51" s="19"/>
      <c r="J51" s="59"/>
    </row>
    <row r="52" spans="1:10" x14ac:dyDescent="0.2">
      <c r="A52" s="60" t="s">
        <v>71</v>
      </c>
      <c r="B52" s="61" t="s">
        <v>72</v>
      </c>
      <c r="C52" s="17"/>
      <c r="D52" s="17"/>
      <c r="E52" s="17"/>
      <c r="F52" s="17"/>
      <c r="G52" s="17"/>
      <c r="H52" s="17"/>
      <c r="I52" s="62"/>
    </row>
    <row r="53" spans="1:10" x14ac:dyDescent="0.2">
      <c r="A53" s="63"/>
      <c r="B53" s="17"/>
      <c r="C53" s="17" t="s">
        <v>75</v>
      </c>
      <c r="D53" s="17"/>
      <c r="E53" s="17"/>
      <c r="F53" s="17"/>
      <c r="G53" s="17"/>
      <c r="H53" s="17"/>
      <c r="I53" s="62"/>
    </row>
    <row r="54" spans="1:10" x14ac:dyDescent="0.2">
      <c r="A54" s="64"/>
      <c r="B54" s="65"/>
      <c r="C54" s="65" t="s">
        <v>73</v>
      </c>
      <c r="D54" s="65"/>
      <c r="E54" s="65"/>
      <c r="F54" s="65"/>
      <c r="G54" s="65"/>
      <c r="H54" s="65"/>
      <c r="I54" s="66"/>
    </row>
  </sheetData>
  <sheetProtection selectLockedCells="1"/>
  <phoneticPr fontId="0" type="noConversion"/>
  <printOptions gridLines="1"/>
  <pageMargins left="0.25" right="0.25" top="0.5" bottom="0.25" header="0.5" footer="0.5"/>
  <pageSetup paperSize="5" scale="65"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75"/>
  <sheetViews>
    <sheetView zoomScale="75" workbookViewId="0">
      <selection activeCell="E41" sqref="E41"/>
    </sheetView>
  </sheetViews>
  <sheetFormatPr defaultColWidth="16.21875" defaultRowHeight="15" x14ac:dyDescent="0.2"/>
  <cols>
    <col min="1" max="1" width="17.21875" style="6" customWidth="1"/>
    <col min="2" max="2" width="15.77734375" style="6" customWidth="1"/>
    <col min="3" max="3" width="16.21875" style="6"/>
    <col min="4" max="4" width="3" style="6" customWidth="1"/>
    <col min="5" max="5" width="10.77734375" style="6" customWidth="1"/>
    <col min="6" max="16" width="16.21875" style="6"/>
    <col min="17" max="17" width="2.77734375" style="6" customWidth="1"/>
    <col min="18" max="16384" width="16.21875" style="6"/>
  </cols>
  <sheetData>
    <row r="1" spans="1:21" ht="15.75" x14ac:dyDescent="0.25">
      <c r="A1" s="33" t="s">
        <v>0</v>
      </c>
      <c r="B1" s="34"/>
    </row>
    <row r="2" spans="1:21" x14ac:dyDescent="0.2">
      <c r="A2" s="6" t="s">
        <v>1</v>
      </c>
      <c r="B2" s="32">
        <f ca="1">NOW()</f>
        <v>44802.582327546297</v>
      </c>
    </row>
    <row r="3" spans="1:21" x14ac:dyDescent="0.2">
      <c r="C3" s="6" t="s">
        <v>40</v>
      </c>
      <c r="D3" s="6" t="s">
        <v>39</v>
      </c>
      <c r="R3" s="6" t="s">
        <v>42</v>
      </c>
    </row>
    <row r="4" spans="1:21" x14ac:dyDescent="0.2">
      <c r="D4" s="6" t="s">
        <v>69</v>
      </c>
      <c r="E4" s="6" t="str">
        <f>Salesworksheet!D3</f>
        <v>Month 1</v>
      </c>
      <c r="F4" s="6" t="str">
        <f>Salesworksheet!E3</f>
        <v>Month 2</v>
      </c>
      <c r="G4" s="6" t="str">
        <f>Salesworksheet!F3</f>
        <v>Month 3</v>
      </c>
      <c r="H4" s="6" t="str">
        <f>Salesworksheet!G3</f>
        <v>Month 4</v>
      </c>
      <c r="I4" s="6" t="str">
        <f>Salesworksheet!H3</f>
        <v>Month 5</v>
      </c>
      <c r="J4" s="6" t="str">
        <f>Salesworksheet!I3</f>
        <v>Month 6</v>
      </c>
      <c r="K4" s="6" t="str">
        <f>Salesworksheet!J3</f>
        <v>Month 7</v>
      </c>
      <c r="L4" s="6" t="str">
        <f>Salesworksheet!K3</f>
        <v>Month 8</v>
      </c>
      <c r="M4" s="6" t="str">
        <f>Salesworksheet!L3</f>
        <v>Month 9</v>
      </c>
      <c r="N4" s="6" t="str">
        <f>Salesworksheet!M3</f>
        <v>Month 10</v>
      </c>
      <c r="O4" s="6" t="str">
        <f>Salesworksheet!N3</f>
        <v>Month 11</v>
      </c>
      <c r="P4" s="6" t="str">
        <f>Salesworksheet!O3</f>
        <v>Month 12</v>
      </c>
    </row>
    <row r="5" spans="1:21" ht="15.75" x14ac:dyDescent="0.25">
      <c r="A5" s="87" t="s">
        <v>7</v>
      </c>
      <c r="B5" s="1"/>
      <c r="C5" s="1"/>
      <c r="D5" s="88" t="s">
        <v>41</v>
      </c>
      <c r="E5" s="3"/>
      <c r="F5" s="3"/>
      <c r="G5" s="3"/>
      <c r="H5" s="3"/>
      <c r="I5" s="3"/>
      <c r="J5" s="3"/>
      <c r="K5" s="3"/>
      <c r="L5" s="3"/>
      <c r="M5" s="3"/>
      <c r="N5" s="3"/>
      <c r="O5" s="3"/>
      <c r="P5" s="3"/>
      <c r="Q5" s="1"/>
      <c r="R5" s="3"/>
    </row>
    <row r="6" spans="1:21" x14ac:dyDescent="0.2">
      <c r="A6" s="1" t="str">
        <f>revexp!A7</f>
        <v>Category ONE</v>
      </c>
      <c r="B6" s="86" t="s">
        <v>68</v>
      </c>
      <c r="C6" s="1"/>
      <c r="D6" s="88"/>
      <c r="E6" s="3">
        <f>revexp!D7</f>
        <v>0</v>
      </c>
      <c r="F6" s="3">
        <f>revexp!E7</f>
        <v>0</v>
      </c>
      <c r="G6" s="3">
        <f>revexp!F7</f>
        <v>0</v>
      </c>
      <c r="H6" s="3">
        <f>revexp!G7</f>
        <v>0</v>
      </c>
      <c r="I6" s="3">
        <f>revexp!H7</f>
        <v>0</v>
      </c>
      <c r="J6" s="3">
        <f>revexp!I7</f>
        <v>0</v>
      </c>
      <c r="K6" s="3">
        <f>revexp!J7</f>
        <v>0</v>
      </c>
      <c r="L6" s="3">
        <f>revexp!K7</f>
        <v>0</v>
      </c>
      <c r="M6" s="3">
        <f>revexp!L7</f>
        <v>0</v>
      </c>
      <c r="N6" s="3">
        <f>revexp!M7</f>
        <v>0</v>
      </c>
      <c r="O6" s="3">
        <f>revexp!N7</f>
        <v>0</v>
      </c>
      <c r="P6" s="3">
        <f>revexp!O7</f>
        <v>0</v>
      </c>
      <c r="Q6" s="1" t="s">
        <v>38</v>
      </c>
      <c r="R6" s="3">
        <f t="shared" ref="R6:R9" si="0">SUM(E6:P6)</f>
        <v>0</v>
      </c>
    </row>
    <row r="7" spans="1:21" x14ac:dyDescent="0.2">
      <c r="A7" s="1" t="str">
        <f>revexp!A8</f>
        <v>Category ONE</v>
      </c>
      <c r="B7" s="86" t="s">
        <v>68</v>
      </c>
      <c r="C7" s="1"/>
      <c r="D7" s="88"/>
      <c r="E7" s="3">
        <f>revexp!D8</f>
        <v>0</v>
      </c>
      <c r="F7" s="3">
        <f>revexp!E8</f>
        <v>0</v>
      </c>
      <c r="G7" s="3">
        <f>revexp!F8</f>
        <v>0</v>
      </c>
      <c r="H7" s="3">
        <f>revexp!G8</f>
        <v>0</v>
      </c>
      <c r="I7" s="3">
        <f>revexp!H8</f>
        <v>0</v>
      </c>
      <c r="J7" s="3">
        <f>revexp!I8</f>
        <v>0</v>
      </c>
      <c r="K7" s="3">
        <f>revexp!J8</f>
        <v>0</v>
      </c>
      <c r="L7" s="3">
        <f>revexp!K8</f>
        <v>0</v>
      </c>
      <c r="M7" s="3">
        <f>revexp!L8</f>
        <v>0</v>
      </c>
      <c r="N7" s="3">
        <f>revexp!M8</f>
        <v>0</v>
      </c>
      <c r="O7" s="3">
        <f>revexp!N8</f>
        <v>0</v>
      </c>
      <c r="P7" s="3">
        <f>revexp!O8</f>
        <v>0</v>
      </c>
      <c r="Q7" s="1" t="s">
        <v>38</v>
      </c>
      <c r="R7" s="3">
        <f t="shared" si="0"/>
        <v>0</v>
      </c>
    </row>
    <row r="8" spans="1:21" x14ac:dyDescent="0.2">
      <c r="A8" s="1" t="str">
        <f>revexp!A9</f>
        <v>Category ONE</v>
      </c>
      <c r="B8" s="86" t="s">
        <v>68</v>
      </c>
      <c r="C8" s="1"/>
      <c r="D8" s="88"/>
      <c r="E8" s="3">
        <f>revexp!D9</f>
        <v>0</v>
      </c>
      <c r="F8" s="3">
        <f>revexp!E9</f>
        <v>0</v>
      </c>
      <c r="G8" s="3">
        <f>revexp!F9</f>
        <v>0</v>
      </c>
      <c r="H8" s="3">
        <f>revexp!G9</f>
        <v>0</v>
      </c>
      <c r="I8" s="3">
        <f>revexp!H9</f>
        <v>0</v>
      </c>
      <c r="J8" s="3">
        <f>revexp!I9</f>
        <v>0</v>
      </c>
      <c r="K8" s="3">
        <f>revexp!J9</f>
        <v>0</v>
      </c>
      <c r="L8" s="3">
        <f>revexp!K9</f>
        <v>0</v>
      </c>
      <c r="M8" s="3">
        <f>revexp!L9</f>
        <v>0</v>
      </c>
      <c r="N8" s="3">
        <f>revexp!M9</f>
        <v>0</v>
      </c>
      <c r="O8" s="3">
        <f>revexp!N9</f>
        <v>0</v>
      </c>
      <c r="P8" s="3">
        <f>revexp!O9</f>
        <v>0</v>
      </c>
      <c r="Q8" s="1" t="s">
        <v>38</v>
      </c>
      <c r="R8" s="3">
        <f t="shared" si="0"/>
        <v>0</v>
      </c>
    </row>
    <row r="9" spans="1:21" ht="15.75" thickBot="1" x14ac:dyDescent="0.25">
      <c r="A9" s="1" t="str">
        <f>revexp!A10</f>
        <v>Category FOUR</v>
      </c>
      <c r="B9" s="86" t="s">
        <v>68</v>
      </c>
      <c r="C9" s="1"/>
      <c r="D9" s="88"/>
      <c r="E9" s="3">
        <f>revexp!D10</f>
        <v>0</v>
      </c>
      <c r="F9" s="3">
        <f>revexp!E10</f>
        <v>0</v>
      </c>
      <c r="G9" s="3">
        <f>revexp!F10</f>
        <v>0</v>
      </c>
      <c r="H9" s="3">
        <f>revexp!G10</f>
        <v>0</v>
      </c>
      <c r="I9" s="3">
        <f>revexp!H10</f>
        <v>0</v>
      </c>
      <c r="J9" s="3">
        <f>revexp!I10</f>
        <v>0</v>
      </c>
      <c r="K9" s="3">
        <f>revexp!J10</f>
        <v>0</v>
      </c>
      <c r="L9" s="3">
        <f>revexp!K10</f>
        <v>0</v>
      </c>
      <c r="M9" s="3">
        <f>revexp!L10</f>
        <v>0</v>
      </c>
      <c r="N9" s="3">
        <f>revexp!M10</f>
        <v>0</v>
      </c>
      <c r="O9" s="3">
        <f>revexp!N10</f>
        <v>0</v>
      </c>
      <c r="P9" s="3">
        <f>revexp!O10</f>
        <v>0</v>
      </c>
      <c r="Q9" s="1" t="s">
        <v>38</v>
      </c>
      <c r="R9" s="3">
        <f t="shared" si="0"/>
        <v>0</v>
      </c>
    </row>
    <row r="10" spans="1:21" x14ac:dyDescent="0.2">
      <c r="A10" s="89" t="s">
        <v>43</v>
      </c>
      <c r="B10" s="89"/>
      <c r="C10" s="89"/>
      <c r="D10" s="90"/>
      <c r="E10" s="4">
        <f>SUM(E6:E9)</f>
        <v>0</v>
      </c>
      <c r="F10" s="4">
        <f t="shared" ref="F10:P10" si="1">SUM(F6:F9)</f>
        <v>0</v>
      </c>
      <c r="G10" s="4">
        <f t="shared" si="1"/>
        <v>0</v>
      </c>
      <c r="H10" s="4">
        <f t="shared" si="1"/>
        <v>0</v>
      </c>
      <c r="I10" s="4">
        <f t="shared" si="1"/>
        <v>0</v>
      </c>
      <c r="J10" s="4">
        <f t="shared" si="1"/>
        <v>0</v>
      </c>
      <c r="K10" s="4">
        <f t="shared" si="1"/>
        <v>0</v>
      </c>
      <c r="L10" s="4">
        <f t="shared" si="1"/>
        <v>0</v>
      </c>
      <c r="M10" s="4">
        <f t="shared" si="1"/>
        <v>0</v>
      </c>
      <c r="N10" s="4">
        <f t="shared" si="1"/>
        <v>0</v>
      </c>
      <c r="O10" s="4">
        <f t="shared" si="1"/>
        <v>0</v>
      </c>
      <c r="P10" s="4">
        <f t="shared" si="1"/>
        <v>0</v>
      </c>
      <c r="Q10" s="1" t="s">
        <v>38</v>
      </c>
      <c r="R10" s="4">
        <f>SUM(E10:P10)</f>
        <v>0</v>
      </c>
    </row>
    <row r="11" spans="1:21" x14ac:dyDescent="0.2">
      <c r="D11" s="35"/>
      <c r="E11" s="36"/>
      <c r="F11" s="36"/>
      <c r="G11" s="36"/>
      <c r="H11" s="36"/>
      <c r="I11" s="36"/>
      <c r="J11" s="36"/>
      <c r="K11" s="36"/>
      <c r="L11" s="36"/>
      <c r="M11" s="36"/>
      <c r="N11" s="36"/>
      <c r="O11" s="36"/>
      <c r="P11" s="36"/>
      <c r="Q11" s="36"/>
      <c r="R11" s="3"/>
    </row>
    <row r="12" spans="1:21" ht="15.75" x14ac:dyDescent="0.25">
      <c r="A12" s="10" t="s">
        <v>44</v>
      </c>
      <c r="D12" s="35"/>
      <c r="E12" s="36"/>
      <c r="F12" s="36"/>
      <c r="G12" s="36"/>
      <c r="H12" s="36"/>
      <c r="I12" s="36"/>
      <c r="J12" s="36"/>
      <c r="K12" s="36"/>
      <c r="L12" s="36"/>
      <c r="M12" s="36"/>
      <c r="N12" s="36"/>
      <c r="O12" s="36"/>
      <c r="P12" s="36"/>
      <c r="Q12" s="36"/>
      <c r="R12" s="3"/>
    </row>
    <row r="13" spans="1:21" x14ac:dyDescent="0.2">
      <c r="A13" s="23" t="s">
        <v>45</v>
      </c>
      <c r="B13" s="23"/>
      <c r="C13" s="23"/>
      <c r="D13" s="40"/>
      <c r="E13" s="37">
        <f>E10</f>
        <v>0</v>
      </c>
      <c r="F13" s="37">
        <f t="shared" ref="F13:P13" si="2">F10</f>
        <v>0</v>
      </c>
      <c r="G13" s="37">
        <f t="shared" si="2"/>
        <v>0</v>
      </c>
      <c r="H13" s="37">
        <f t="shared" si="2"/>
        <v>0</v>
      </c>
      <c r="I13" s="37">
        <f t="shared" si="2"/>
        <v>0</v>
      </c>
      <c r="J13" s="37">
        <f t="shared" si="2"/>
        <v>0</v>
      </c>
      <c r="K13" s="37">
        <f t="shared" si="2"/>
        <v>0</v>
      </c>
      <c r="L13" s="37">
        <f t="shared" si="2"/>
        <v>0</v>
      </c>
      <c r="M13" s="37">
        <f t="shared" si="2"/>
        <v>0</v>
      </c>
      <c r="N13" s="37">
        <f t="shared" si="2"/>
        <v>0</v>
      </c>
      <c r="O13" s="37">
        <f t="shared" si="2"/>
        <v>0</v>
      </c>
      <c r="P13" s="37">
        <f t="shared" si="2"/>
        <v>0</v>
      </c>
      <c r="Q13" s="6" t="s">
        <v>38</v>
      </c>
      <c r="R13" s="3">
        <f t="shared" ref="R13:R22" si="3">SUM(E13:P13)</f>
        <v>0</v>
      </c>
      <c r="S13" s="35"/>
      <c r="T13" s="35"/>
      <c r="U13" s="35"/>
    </row>
    <row r="14" spans="1:21" x14ac:dyDescent="0.2">
      <c r="A14" s="23" t="s">
        <v>46</v>
      </c>
      <c r="B14" s="23"/>
      <c r="C14" s="23"/>
      <c r="D14" s="40"/>
      <c r="E14" s="37"/>
      <c r="F14" s="37"/>
      <c r="G14" s="37"/>
      <c r="H14" s="37"/>
      <c r="I14" s="37"/>
      <c r="J14" s="37"/>
      <c r="K14" s="37"/>
      <c r="L14" s="37"/>
      <c r="M14" s="37"/>
      <c r="N14" s="37"/>
      <c r="O14" s="37"/>
      <c r="P14" s="37"/>
      <c r="Q14" s="6" t="s">
        <v>38</v>
      </c>
      <c r="R14" s="3">
        <f t="shared" si="3"/>
        <v>0</v>
      </c>
    </row>
    <row r="15" spans="1:21" x14ac:dyDescent="0.2">
      <c r="A15" s="23" t="s">
        <v>47</v>
      </c>
      <c r="B15" s="23"/>
      <c r="C15" s="23"/>
      <c r="D15" s="40"/>
      <c r="E15" s="37"/>
      <c r="F15" s="37"/>
      <c r="G15" s="37"/>
      <c r="H15" s="37"/>
      <c r="I15" s="37"/>
      <c r="J15" s="37"/>
      <c r="K15" s="37"/>
      <c r="L15" s="37"/>
      <c r="M15" s="37"/>
      <c r="N15" s="37"/>
      <c r="O15" s="37"/>
      <c r="P15" s="37"/>
      <c r="Q15" s="6" t="s">
        <v>38</v>
      </c>
      <c r="R15" s="3">
        <f t="shared" si="3"/>
        <v>0</v>
      </c>
    </row>
    <row r="16" spans="1:21" x14ac:dyDescent="0.2">
      <c r="A16" s="23" t="s">
        <v>48</v>
      </c>
      <c r="B16" s="23"/>
      <c r="C16" s="23"/>
      <c r="D16" s="40"/>
      <c r="E16" s="37"/>
      <c r="F16" s="37"/>
      <c r="G16" s="37"/>
      <c r="H16" s="37"/>
      <c r="I16" s="37"/>
      <c r="J16" s="37"/>
      <c r="K16" s="37"/>
      <c r="L16" s="37"/>
      <c r="M16" s="37"/>
      <c r="N16" s="37"/>
      <c r="O16" s="37"/>
      <c r="P16" s="37"/>
      <c r="Q16" s="6" t="s">
        <v>38</v>
      </c>
      <c r="R16" s="3">
        <f t="shared" si="3"/>
        <v>0</v>
      </c>
    </row>
    <row r="17" spans="1:18" x14ac:dyDescent="0.2">
      <c r="A17" s="41" t="s">
        <v>49</v>
      </c>
      <c r="B17" s="23"/>
      <c r="C17" s="23"/>
      <c r="D17" s="40"/>
      <c r="E17" s="37"/>
      <c r="F17" s="37"/>
      <c r="G17" s="37"/>
      <c r="H17" s="37"/>
      <c r="I17" s="37"/>
      <c r="J17" s="37"/>
      <c r="K17" s="37"/>
      <c r="L17" s="37"/>
      <c r="M17" s="37"/>
      <c r="N17" s="37"/>
      <c r="O17" s="37"/>
      <c r="P17" s="37"/>
      <c r="Q17" s="6" t="s">
        <v>38</v>
      </c>
      <c r="R17" s="3">
        <f t="shared" si="3"/>
        <v>0</v>
      </c>
    </row>
    <row r="18" spans="1:18" x14ac:dyDescent="0.2">
      <c r="A18" s="23" t="s">
        <v>50</v>
      </c>
      <c r="B18" s="23"/>
      <c r="C18" s="23"/>
      <c r="D18" s="40"/>
      <c r="E18" s="37"/>
      <c r="F18" s="37"/>
      <c r="G18" s="37"/>
      <c r="H18" s="37"/>
      <c r="I18" s="37"/>
      <c r="J18" s="37"/>
      <c r="K18" s="37"/>
      <c r="L18" s="37"/>
      <c r="M18" s="37"/>
      <c r="N18" s="37"/>
      <c r="O18" s="37"/>
      <c r="P18" s="37"/>
      <c r="Q18" s="6" t="s">
        <v>38</v>
      </c>
      <c r="R18" s="3">
        <f t="shared" si="3"/>
        <v>0</v>
      </c>
    </row>
    <row r="19" spans="1:18" x14ac:dyDescent="0.2">
      <c r="A19" s="111" t="s">
        <v>214</v>
      </c>
      <c r="B19" s="81"/>
      <c r="C19" s="81"/>
      <c r="D19" s="140"/>
      <c r="E19" s="141"/>
      <c r="F19" s="141"/>
      <c r="G19" s="141"/>
      <c r="H19" s="141"/>
      <c r="I19" s="141"/>
      <c r="J19" s="141"/>
      <c r="K19" s="141"/>
      <c r="L19" s="141"/>
      <c r="M19" s="141"/>
      <c r="N19" s="141"/>
      <c r="O19" s="141"/>
      <c r="P19" s="141"/>
      <c r="Q19" s="6" t="s">
        <v>38</v>
      </c>
      <c r="R19" s="3">
        <f t="shared" si="3"/>
        <v>0</v>
      </c>
    </row>
    <row r="20" spans="1:18" x14ac:dyDescent="0.2">
      <c r="A20" s="23" t="s">
        <v>30</v>
      </c>
      <c r="B20" s="23"/>
      <c r="C20" s="23"/>
      <c r="D20" s="40"/>
      <c r="E20" s="37"/>
      <c r="F20" s="37"/>
      <c r="G20" s="37"/>
      <c r="H20" s="37"/>
      <c r="I20" s="37"/>
      <c r="J20" s="37"/>
      <c r="K20" s="37"/>
      <c r="L20" s="37"/>
      <c r="M20" s="37"/>
      <c r="N20" s="37"/>
      <c r="O20" s="37"/>
      <c r="P20" s="37"/>
      <c r="Q20" s="6" t="s">
        <v>38</v>
      </c>
      <c r="R20" s="3">
        <f t="shared" si="3"/>
        <v>0</v>
      </c>
    </row>
    <row r="21" spans="1:18" ht="15.75" thickBot="1" x14ac:dyDescent="0.25">
      <c r="A21" s="23" t="s">
        <v>30</v>
      </c>
      <c r="B21" s="23"/>
      <c r="C21" s="23"/>
      <c r="D21" s="40"/>
      <c r="E21" s="37"/>
      <c r="F21" s="37"/>
      <c r="G21" s="37"/>
      <c r="H21" s="37"/>
      <c r="I21" s="37"/>
      <c r="J21" s="37"/>
      <c r="K21" s="37"/>
      <c r="L21" s="37"/>
      <c r="M21" s="37"/>
      <c r="N21" s="37"/>
      <c r="O21" s="37"/>
      <c r="P21" s="37"/>
      <c r="Q21" s="74" t="s">
        <v>38</v>
      </c>
      <c r="R21" s="3">
        <f t="shared" si="3"/>
        <v>0</v>
      </c>
    </row>
    <row r="22" spans="1:18" x14ac:dyDescent="0.2">
      <c r="A22" s="89" t="s">
        <v>51</v>
      </c>
      <c r="B22" s="89"/>
      <c r="C22" s="89"/>
      <c r="D22" s="90"/>
      <c r="E22" s="4">
        <f t="shared" ref="E22:P22" si="4">SUM(E13:E21)</f>
        <v>0</v>
      </c>
      <c r="F22" s="4">
        <f t="shared" si="4"/>
        <v>0</v>
      </c>
      <c r="G22" s="4">
        <f t="shared" si="4"/>
        <v>0</v>
      </c>
      <c r="H22" s="4">
        <f t="shared" si="4"/>
        <v>0</v>
      </c>
      <c r="I22" s="4">
        <f t="shared" si="4"/>
        <v>0</v>
      </c>
      <c r="J22" s="4">
        <f t="shared" si="4"/>
        <v>0</v>
      </c>
      <c r="K22" s="4">
        <f t="shared" si="4"/>
        <v>0</v>
      </c>
      <c r="L22" s="4">
        <f t="shared" si="4"/>
        <v>0</v>
      </c>
      <c r="M22" s="4">
        <f t="shared" si="4"/>
        <v>0</v>
      </c>
      <c r="N22" s="4">
        <f t="shared" si="4"/>
        <v>0</v>
      </c>
      <c r="O22" s="4">
        <f t="shared" si="4"/>
        <v>0</v>
      </c>
      <c r="P22" s="4">
        <f t="shared" si="4"/>
        <v>0</v>
      </c>
      <c r="Q22" s="1" t="s">
        <v>38</v>
      </c>
      <c r="R22" s="4">
        <f t="shared" si="3"/>
        <v>0</v>
      </c>
    </row>
    <row r="23" spans="1:18" x14ac:dyDescent="0.2">
      <c r="D23" s="35"/>
      <c r="E23" s="36"/>
      <c r="F23" s="36"/>
      <c r="G23" s="36"/>
      <c r="H23" s="36"/>
      <c r="I23" s="36"/>
      <c r="J23" s="36"/>
      <c r="K23" s="36"/>
      <c r="L23" s="36"/>
      <c r="M23" s="36"/>
      <c r="N23" s="36"/>
      <c r="O23" s="36"/>
      <c r="P23" s="36"/>
      <c r="Q23" s="36"/>
      <c r="R23" s="3"/>
    </row>
    <row r="24" spans="1:18" ht="15.75" x14ac:dyDescent="0.25">
      <c r="A24" s="10" t="s">
        <v>52</v>
      </c>
      <c r="D24" s="35"/>
      <c r="E24" s="36"/>
      <c r="F24" s="36"/>
      <c r="G24" s="36"/>
      <c r="H24" s="36"/>
      <c r="I24" s="36"/>
      <c r="J24" s="36"/>
      <c r="K24" s="36"/>
      <c r="L24" s="36"/>
      <c r="M24" s="36"/>
      <c r="N24" s="36"/>
      <c r="O24" s="36"/>
      <c r="P24" s="36"/>
      <c r="Q24" s="36"/>
      <c r="R24" s="3"/>
    </row>
    <row r="25" spans="1:18" x14ac:dyDescent="0.2">
      <c r="A25" s="25" t="s">
        <v>100</v>
      </c>
      <c r="B25" s="23"/>
      <c r="C25" s="23"/>
      <c r="D25" s="23"/>
      <c r="E25" s="139"/>
      <c r="F25" s="139"/>
      <c r="G25" s="139"/>
      <c r="H25" s="139"/>
      <c r="I25" s="139"/>
      <c r="J25" s="139"/>
      <c r="K25" s="139"/>
      <c r="L25" s="139"/>
      <c r="M25" s="139"/>
      <c r="N25" s="139"/>
      <c r="O25" s="139"/>
      <c r="P25" s="139"/>
      <c r="Q25" s="6" t="s">
        <v>38</v>
      </c>
      <c r="R25" s="3">
        <f t="shared" ref="R25:R62" si="5">SUM(E25:P25)</f>
        <v>0</v>
      </c>
    </row>
    <row r="26" spans="1:18" s="81" customFormat="1" x14ac:dyDescent="0.2">
      <c r="A26" s="111" t="s">
        <v>212</v>
      </c>
      <c r="E26" s="134">
        <f>NEEDS!H50</f>
        <v>0</v>
      </c>
      <c r="F26" s="134"/>
      <c r="G26" s="134"/>
      <c r="H26" s="134"/>
      <c r="I26" s="134"/>
      <c r="J26" s="134"/>
      <c r="K26" s="134"/>
      <c r="L26" s="134"/>
      <c r="M26" s="134"/>
      <c r="N26" s="134"/>
      <c r="O26" s="134"/>
      <c r="P26" s="134"/>
      <c r="Q26" s="81" t="s">
        <v>38</v>
      </c>
      <c r="R26" s="133">
        <f t="shared" si="5"/>
        <v>0</v>
      </c>
    </row>
    <row r="27" spans="1:18" x14ac:dyDescent="0.2">
      <c r="A27" s="23" t="s">
        <v>11</v>
      </c>
      <c r="B27" s="23"/>
      <c r="C27" s="23"/>
      <c r="D27" s="23"/>
      <c r="E27" s="39"/>
      <c r="F27" s="39"/>
      <c r="G27" s="39"/>
      <c r="H27" s="39"/>
      <c r="I27" s="39"/>
      <c r="J27" s="39"/>
      <c r="K27" s="39"/>
      <c r="L27" s="39"/>
      <c r="M27" s="39"/>
      <c r="N27" s="39"/>
      <c r="O27" s="39"/>
      <c r="P27" s="39"/>
      <c r="Q27" s="6" t="s">
        <v>38</v>
      </c>
      <c r="R27" s="3">
        <f t="shared" si="5"/>
        <v>0</v>
      </c>
    </row>
    <row r="28" spans="1:18" x14ac:dyDescent="0.2">
      <c r="A28" s="23" t="s">
        <v>12</v>
      </c>
      <c r="B28" s="23"/>
      <c r="C28" s="23"/>
      <c r="D28" s="23"/>
      <c r="E28" s="39"/>
      <c r="F28" s="39"/>
      <c r="G28" s="39"/>
      <c r="H28" s="39"/>
      <c r="I28" s="39"/>
      <c r="J28" s="39"/>
      <c r="K28" s="39"/>
      <c r="L28" s="39"/>
      <c r="M28" s="39"/>
      <c r="N28" s="39"/>
      <c r="O28" s="39"/>
      <c r="P28" s="39"/>
      <c r="Q28" s="6" t="s">
        <v>38</v>
      </c>
      <c r="R28" s="3">
        <f t="shared" si="5"/>
        <v>0</v>
      </c>
    </row>
    <row r="29" spans="1:18" x14ac:dyDescent="0.2">
      <c r="A29" s="23" t="s">
        <v>13</v>
      </c>
      <c r="B29" s="23"/>
      <c r="C29" s="23"/>
      <c r="D29" s="23"/>
      <c r="E29" s="39"/>
      <c r="F29" s="39"/>
      <c r="G29" s="39"/>
      <c r="H29" s="39"/>
      <c r="I29" s="39"/>
      <c r="J29" s="39"/>
      <c r="K29" s="39"/>
      <c r="L29" s="39"/>
      <c r="M29" s="39"/>
      <c r="N29" s="39"/>
      <c r="O29" s="39"/>
      <c r="P29" s="39"/>
      <c r="Q29" s="6" t="s">
        <v>38</v>
      </c>
      <c r="R29" s="3">
        <f t="shared" si="5"/>
        <v>0</v>
      </c>
    </row>
    <row r="30" spans="1:18" x14ac:dyDescent="0.2">
      <c r="A30" s="23" t="s">
        <v>14</v>
      </c>
      <c r="B30" s="23"/>
      <c r="C30" s="23"/>
      <c r="D30" s="23"/>
      <c r="E30" s="39"/>
      <c r="F30" s="39"/>
      <c r="G30" s="39"/>
      <c r="H30" s="39"/>
      <c r="I30" s="39"/>
      <c r="J30" s="39"/>
      <c r="K30" s="39"/>
      <c r="L30" s="39"/>
      <c r="M30" s="39"/>
      <c r="N30" s="39"/>
      <c r="O30" s="39"/>
      <c r="P30" s="39"/>
      <c r="Q30" s="6" t="s">
        <v>38</v>
      </c>
      <c r="R30" s="3">
        <f t="shared" si="5"/>
        <v>0</v>
      </c>
    </row>
    <row r="31" spans="1:18" x14ac:dyDescent="0.2">
      <c r="A31" s="23" t="s">
        <v>15</v>
      </c>
      <c r="B31" s="23"/>
      <c r="C31" s="23"/>
      <c r="D31" s="23"/>
      <c r="E31" s="39"/>
      <c r="F31" s="39"/>
      <c r="G31" s="39"/>
      <c r="H31" s="39"/>
      <c r="I31" s="39"/>
      <c r="J31" s="39"/>
      <c r="K31" s="39"/>
      <c r="L31" s="39"/>
      <c r="M31" s="39"/>
      <c r="N31" s="39"/>
      <c r="O31" s="39"/>
      <c r="P31" s="39"/>
      <c r="Q31" s="6" t="s">
        <v>38</v>
      </c>
      <c r="R31" s="3">
        <f t="shared" si="5"/>
        <v>0</v>
      </c>
    </row>
    <row r="32" spans="1:18" x14ac:dyDescent="0.2">
      <c r="A32" s="23" t="s">
        <v>16</v>
      </c>
      <c r="B32" s="23"/>
      <c r="C32" s="23"/>
      <c r="D32" s="23"/>
      <c r="E32" s="39"/>
      <c r="F32" s="39"/>
      <c r="G32" s="39"/>
      <c r="H32" s="39"/>
      <c r="I32" s="39"/>
      <c r="J32" s="39"/>
      <c r="K32" s="39"/>
      <c r="L32" s="39"/>
      <c r="M32" s="39"/>
      <c r="N32" s="39"/>
      <c r="O32" s="39"/>
      <c r="P32" s="39"/>
      <c r="Q32" s="6" t="s">
        <v>38</v>
      </c>
      <c r="R32" s="3">
        <f t="shared" si="5"/>
        <v>0</v>
      </c>
    </row>
    <row r="33" spans="1:18" x14ac:dyDescent="0.2">
      <c r="A33" s="23" t="s">
        <v>17</v>
      </c>
      <c r="B33" s="23"/>
      <c r="C33" s="23"/>
      <c r="D33" s="23"/>
      <c r="E33" s="39"/>
      <c r="F33" s="39"/>
      <c r="G33" s="39"/>
      <c r="H33" s="39"/>
      <c r="I33" s="39"/>
      <c r="J33" s="39"/>
      <c r="K33" s="39"/>
      <c r="L33" s="39"/>
      <c r="M33" s="39"/>
      <c r="N33" s="39"/>
      <c r="O33" s="39"/>
      <c r="P33" s="39"/>
      <c r="Q33" s="6" t="s">
        <v>38</v>
      </c>
      <c r="R33" s="3">
        <f t="shared" si="5"/>
        <v>0</v>
      </c>
    </row>
    <row r="34" spans="1:18" x14ac:dyDescent="0.2">
      <c r="A34" s="23" t="s">
        <v>18</v>
      </c>
      <c r="B34" s="23"/>
      <c r="C34" s="23"/>
      <c r="D34" s="23"/>
      <c r="E34" s="39"/>
      <c r="F34" s="39"/>
      <c r="G34" s="39"/>
      <c r="H34" s="39"/>
      <c r="I34" s="39"/>
      <c r="J34" s="39"/>
      <c r="K34" s="39"/>
      <c r="L34" s="39"/>
      <c r="M34" s="39"/>
      <c r="N34" s="39"/>
      <c r="O34" s="39"/>
      <c r="P34" s="39"/>
      <c r="Q34" s="6" t="s">
        <v>38</v>
      </c>
      <c r="R34" s="3">
        <f t="shared" si="5"/>
        <v>0</v>
      </c>
    </row>
    <row r="35" spans="1:18" x14ac:dyDescent="0.2">
      <c r="A35" s="23" t="s">
        <v>19</v>
      </c>
      <c r="B35" s="23"/>
      <c r="C35" s="23"/>
      <c r="D35" s="23"/>
      <c r="E35" s="39"/>
      <c r="F35" s="39"/>
      <c r="G35" s="39"/>
      <c r="H35" s="39"/>
      <c r="I35" s="39"/>
      <c r="J35" s="39"/>
      <c r="K35" s="39"/>
      <c r="L35" s="39"/>
      <c r="M35" s="39"/>
      <c r="N35" s="39"/>
      <c r="O35" s="39"/>
      <c r="P35" s="39"/>
      <c r="Q35" s="6" t="s">
        <v>38</v>
      </c>
      <c r="R35" s="3">
        <f t="shared" si="5"/>
        <v>0</v>
      </c>
    </row>
    <row r="36" spans="1:18" x14ac:dyDescent="0.2">
      <c r="A36" s="23" t="s">
        <v>20</v>
      </c>
      <c r="B36" s="23"/>
      <c r="C36" s="23"/>
      <c r="D36" s="23"/>
      <c r="E36" s="39"/>
      <c r="F36" s="39"/>
      <c r="G36" s="39"/>
      <c r="H36" s="39"/>
      <c r="I36" s="39"/>
      <c r="J36" s="39"/>
      <c r="K36" s="39"/>
      <c r="L36" s="39"/>
      <c r="M36" s="39"/>
      <c r="N36" s="39"/>
      <c r="O36" s="39"/>
      <c r="P36" s="39"/>
      <c r="Q36" s="6" t="s">
        <v>38</v>
      </c>
      <c r="R36" s="3">
        <f t="shared" si="5"/>
        <v>0</v>
      </c>
    </row>
    <row r="37" spans="1:18" x14ac:dyDescent="0.2">
      <c r="A37" s="23" t="s">
        <v>21</v>
      </c>
      <c r="B37" s="23"/>
      <c r="C37" s="23"/>
      <c r="D37" s="23"/>
      <c r="E37" s="39"/>
      <c r="F37" s="39"/>
      <c r="G37" s="39"/>
      <c r="H37" s="39"/>
      <c r="I37" s="39"/>
      <c r="J37" s="39"/>
      <c r="K37" s="39"/>
      <c r="L37" s="39"/>
      <c r="M37" s="39"/>
      <c r="N37" s="39"/>
      <c r="O37" s="39"/>
      <c r="P37" s="39"/>
      <c r="Q37" s="6" t="s">
        <v>38</v>
      </c>
      <c r="R37" s="3">
        <f t="shared" si="5"/>
        <v>0</v>
      </c>
    </row>
    <row r="38" spans="1:18" x14ac:dyDescent="0.2">
      <c r="A38" s="23" t="s">
        <v>22</v>
      </c>
      <c r="B38" s="23"/>
      <c r="C38" s="23"/>
      <c r="D38" s="23"/>
      <c r="E38" s="39"/>
      <c r="F38" s="39"/>
      <c r="G38" s="39"/>
      <c r="H38" s="39"/>
      <c r="I38" s="39"/>
      <c r="J38" s="39"/>
      <c r="K38" s="39"/>
      <c r="L38" s="39"/>
      <c r="M38" s="39"/>
      <c r="N38" s="39"/>
      <c r="O38" s="39"/>
      <c r="P38" s="39"/>
      <c r="Q38" s="6" t="s">
        <v>38</v>
      </c>
      <c r="R38" s="3">
        <f t="shared" si="5"/>
        <v>0</v>
      </c>
    </row>
    <row r="39" spans="1:18" x14ac:dyDescent="0.2">
      <c r="A39" s="25" t="s">
        <v>217</v>
      </c>
      <c r="B39" s="23"/>
      <c r="C39" s="23"/>
      <c r="D39" s="23"/>
      <c r="E39" s="39"/>
      <c r="F39" s="42"/>
      <c r="G39" s="39"/>
      <c r="H39" s="39"/>
      <c r="I39" s="39"/>
      <c r="J39" s="39"/>
      <c r="K39" s="39"/>
      <c r="L39" s="39"/>
      <c r="M39" s="39"/>
      <c r="N39" s="39"/>
      <c r="O39" s="39"/>
      <c r="P39" s="39"/>
      <c r="Q39" s="6" t="s">
        <v>38</v>
      </c>
      <c r="R39" s="3">
        <f t="shared" si="5"/>
        <v>0</v>
      </c>
    </row>
    <row r="40" spans="1:18" x14ac:dyDescent="0.2">
      <c r="A40" s="25" t="s">
        <v>105</v>
      </c>
      <c r="B40" s="23"/>
      <c r="C40" s="23"/>
      <c r="D40" s="23"/>
      <c r="E40" s="39"/>
      <c r="F40" s="39"/>
      <c r="G40" s="39"/>
      <c r="H40" s="39"/>
      <c r="I40" s="39"/>
      <c r="J40" s="39"/>
      <c r="K40" s="39"/>
      <c r="L40" s="39"/>
      <c r="M40" s="39"/>
      <c r="N40" s="39"/>
      <c r="O40" s="39"/>
      <c r="P40" s="39"/>
      <c r="Q40" s="6" t="s">
        <v>38</v>
      </c>
      <c r="R40" s="3">
        <f t="shared" si="5"/>
        <v>0</v>
      </c>
    </row>
    <row r="41" spans="1:18" x14ac:dyDescent="0.2">
      <c r="A41" s="23" t="s">
        <v>23</v>
      </c>
      <c r="B41" s="23"/>
      <c r="C41" s="23"/>
      <c r="D41" s="23"/>
      <c r="E41" s="128">
        <f>employees!B4</f>
        <v>0</v>
      </c>
      <c r="F41" s="128">
        <f>employees!C4</f>
        <v>0</v>
      </c>
      <c r="G41" s="128">
        <f>employees!D4</f>
        <v>0</v>
      </c>
      <c r="H41" s="128">
        <f>employees!E4</f>
        <v>0</v>
      </c>
      <c r="I41" s="128">
        <f>employees!F4</f>
        <v>0</v>
      </c>
      <c r="J41" s="128">
        <f>employees!G4</f>
        <v>0</v>
      </c>
      <c r="K41" s="128">
        <f>employees!H4</f>
        <v>0</v>
      </c>
      <c r="L41" s="128">
        <f>employees!I4</f>
        <v>0</v>
      </c>
      <c r="M41" s="128">
        <f>employees!J4</f>
        <v>0</v>
      </c>
      <c r="N41" s="128">
        <f>employees!K4</f>
        <v>0</v>
      </c>
      <c r="O41" s="128">
        <f>employees!L4</f>
        <v>0</v>
      </c>
      <c r="P41" s="128">
        <f>employees!M4</f>
        <v>0</v>
      </c>
      <c r="Q41" s="6" t="s">
        <v>38</v>
      </c>
      <c r="R41" s="3">
        <f t="shared" si="5"/>
        <v>0</v>
      </c>
    </row>
    <row r="42" spans="1:18" x14ac:dyDescent="0.2">
      <c r="A42" s="25" t="s">
        <v>106</v>
      </c>
      <c r="B42" s="23"/>
      <c r="C42" s="23"/>
      <c r="D42" s="23"/>
      <c r="E42" s="128">
        <f>employees!B5</f>
        <v>0</v>
      </c>
      <c r="F42" s="128">
        <f>employees!C5</f>
        <v>0</v>
      </c>
      <c r="G42" s="128">
        <f>employees!D5</f>
        <v>0</v>
      </c>
      <c r="H42" s="128">
        <f>employees!E5</f>
        <v>0</v>
      </c>
      <c r="I42" s="128">
        <f>employees!F5</f>
        <v>0</v>
      </c>
      <c r="J42" s="128">
        <f>employees!G5</f>
        <v>0</v>
      </c>
      <c r="K42" s="128">
        <f>employees!H5</f>
        <v>0</v>
      </c>
      <c r="L42" s="128">
        <f>employees!I5</f>
        <v>0</v>
      </c>
      <c r="M42" s="128">
        <f>employees!J5</f>
        <v>0</v>
      </c>
      <c r="N42" s="128">
        <f>employees!K5</f>
        <v>0</v>
      </c>
      <c r="O42" s="128">
        <f>employees!L5</f>
        <v>0</v>
      </c>
      <c r="P42" s="128">
        <f>employees!M5</f>
        <v>0</v>
      </c>
      <c r="Q42" s="6" t="s">
        <v>38</v>
      </c>
      <c r="R42" s="3">
        <f t="shared" si="5"/>
        <v>0</v>
      </c>
    </row>
    <row r="43" spans="1:18" x14ac:dyDescent="0.2">
      <c r="A43" s="23" t="s">
        <v>24</v>
      </c>
      <c r="B43" s="23"/>
      <c r="C43" s="23"/>
      <c r="D43" s="23"/>
      <c r="E43" s="39"/>
      <c r="F43" s="39"/>
      <c r="G43" s="39"/>
      <c r="H43" s="39"/>
      <c r="I43" s="39"/>
      <c r="J43" s="39"/>
      <c r="K43" s="39"/>
      <c r="L43" s="39"/>
      <c r="M43" s="39"/>
      <c r="N43" s="39"/>
      <c r="O43" s="39"/>
      <c r="P43" s="39"/>
      <c r="Q43" s="6" t="s">
        <v>38</v>
      </c>
      <c r="R43" s="3">
        <f t="shared" si="5"/>
        <v>0</v>
      </c>
    </row>
    <row r="44" spans="1:18" x14ac:dyDescent="0.2">
      <c r="A44" s="23" t="s">
        <v>25</v>
      </c>
      <c r="B44" s="23"/>
      <c r="C44" s="23"/>
      <c r="D44" s="23"/>
      <c r="E44" s="39"/>
      <c r="F44" s="39"/>
      <c r="G44" s="39"/>
      <c r="H44" s="39"/>
      <c r="I44" s="39"/>
      <c r="J44" s="39"/>
      <c r="K44" s="39"/>
      <c r="L44" s="39"/>
      <c r="M44" s="39"/>
      <c r="N44" s="39"/>
      <c r="O44" s="39"/>
      <c r="P44" s="39"/>
      <c r="Q44" s="6" t="s">
        <v>38</v>
      </c>
      <c r="R44" s="3">
        <f t="shared" si="5"/>
        <v>0</v>
      </c>
    </row>
    <row r="45" spans="1:18" x14ac:dyDescent="0.2">
      <c r="A45" s="23" t="s">
        <v>26</v>
      </c>
      <c r="B45" s="23"/>
      <c r="C45" s="23"/>
      <c r="D45" s="23"/>
      <c r="E45" s="39"/>
      <c r="F45" s="39"/>
      <c r="G45" s="39"/>
      <c r="H45" s="39"/>
      <c r="I45" s="39"/>
      <c r="J45" s="39"/>
      <c r="K45" s="39"/>
      <c r="L45" s="39"/>
      <c r="M45" s="39"/>
      <c r="N45" s="39"/>
      <c r="O45" s="39"/>
      <c r="P45" s="39"/>
      <c r="Q45" s="6" t="s">
        <v>38</v>
      </c>
      <c r="R45" s="3">
        <f t="shared" si="5"/>
        <v>0</v>
      </c>
    </row>
    <row r="46" spans="1:18" x14ac:dyDescent="0.2">
      <c r="A46" s="23" t="s">
        <v>27</v>
      </c>
      <c r="B46" s="23"/>
      <c r="C46" s="23"/>
      <c r="D46" s="23"/>
      <c r="E46" s="39"/>
      <c r="F46" s="39"/>
      <c r="G46" s="39"/>
      <c r="H46" s="39"/>
      <c r="I46" s="39"/>
      <c r="J46" s="39"/>
      <c r="K46" s="39"/>
      <c r="L46" s="39"/>
      <c r="M46" s="39"/>
      <c r="N46" s="39"/>
      <c r="O46" s="39"/>
      <c r="P46" s="39"/>
      <c r="Q46" s="6" t="s">
        <v>38</v>
      </c>
      <c r="R46" s="3">
        <f t="shared" si="5"/>
        <v>0</v>
      </c>
    </row>
    <row r="47" spans="1:18" x14ac:dyDescent="0.2">
      <c r="A47" s="23" t="s">
        <v>28</v>
      </c>
      <c r="B47" s="23"/>
      <c r="C47" s="144" t="s">
        <v>219</v>
      </c>
      <c r="D47" s="23"/>
      <c r="E47" s="39">
        <f>employees!B6</f>
        <v>0</v>
      </c>
      <c r="F47" s="39">
        <f>employees!C6</f>
        <v>0</v>
      </c>
      <c r="G47" s="39">
        <f>employees!D6</f>
        <v>0</v>
      </c>
      <c r="H47" s="39">
        <f>employees!E6</f>
        <v>0</v>
      </c>
      <c r="I47" s="39">
        <f>employees!F6</f>
        <v>0</v>
      </c>
      <c r="J47" s="39">
        <f>employees!G6</f>
        <v>0</v>
      </c>
      <c r="K47" s="39">
        <f>employees!H6</f>
        <v>0</v>
      </c>
      <c r="L47" s="39">
        <f>employees!I6</f>
        <v>0</v>
      </c>
      <c r="M47" s="39">
        <f>employees!J6</f>
        <v>0</v>
      </c>
      <c r="N47" s="39">
        <f>employees!K6</f>
        <v>0</v>
      </c>
      <c r="O47" s="39">
        <f>employees!L6</f>
        <v>0</v>
      </c>
      <c r="P47" s="39">
        <f>employees!M6</f>
        <v>0</v>
      </c>
      <c r="Q47" s="6" t="s">
        <v>38</v>
      </c>
      <c r="R47" s="3">
        <f t="shared" si="5"/>
        <v>0</v>
      </c>
    </row>
    <row r="48" spans="1:18" x14ac:dyDescent="0.2">
      <c r="A48" s="23" t="s">
        <v>29</v>
      </c>
      <c r="B48" s="23"/>
      <c r="C48" s="23"/>
      <c r="D48" s="23"/>
      <c r="E48" s="39"/>
      <c r="F48" s="39"/>
      <c r="G48" s="39"/>
      <c r="H48" s="39"/>
      <c r="I48" s="39"/>
      <c r="J48" s="39"/>
      <c r="K48" s="39"/>
      <c r="L48" s="39"/>
      <c r="M48" s="39"/>
      <c r="N48" s="39"/>
      <c r="O48" s="39"/>
      <c r="P48" s="39"/>
      <c r="Q48" s="6" t="s">
        <v>38</v>
      </c>
      <c r="R48" s="3">
        <f t="shared" si="5"/>
        <v>0</v>
      </c>
    </row>
    <row r="49" spans="1:19" x14ac:dyDescent="0.2">
      <c r="A49" s="23" t="s">
        <v>143</v>
      </c>
      <c r="B49" s="23"/>
      <c r="C49" s="23"/>
      <c r="D49" s="23"/>
      <c r="E49" s="39"/>
      <c r="F49" s="39"/>
      <c r="G49" s="39"/>
      <c r="H49" s="39"/>
      <c r="I49" s="39"/>
      <c r="J49" s="39"/>
      <c r="K49" s="39"/>
      <c r="L49" s="39"/>
      <c r="M49" s="39"/>
      <c r="N49" s="39"/>
      <c r="O49" s="39"/>
      <c r="P49" s="39"/>
      <c r="Q49" s="6" t="s">
        <v>38</v>
      </c>
      <c r="R49" s="3">
        <f t="shared" si="5"/>
        <v>0</v>
      </c>
    </row>
    <row r="50" spans="1:19" x14ac:dyDescent="0.2">
      <c r="A50" s="25" t="s">
        <v>213</v>
      </c>
      <c r="B50" s="23"/>
      <c r="C50" s="23"/>
      <c r="D50" s="23"/>
      <c r="E50" s="39"/>
      <c r="F50" s="39"/>
      <c r="G50" s="39"/>
      <c r="H50" s="39"/>
      <c r="I50" s="39"/>
      <c r="J50" s="39"/>
      <c r="K50" s="39"/>
      <c r="L50" s="39"/>
      <c r="M50" s="39"/>
      <c r="N50" s="39"/>
      <c r="O50" s="39"/>
      <c r="P50" s="39"/>
      <c r="Q50" s="6" t="s">
        <v>38</v>
      </c>
      <c r="R50" s="3">
        <f t="shared" si="5"/>
        <v>0</v>
      </c>
    </row>
    <row r="51" spans="1:19" x14ac:dyDescent="0.2">
      <c r="A51" s="25" t="s">
        <v>213</v>
      </c>
      <c r="B51" s="23"/>
      <c r="C51" s="23"/>
      <c r="D51" s="23"/>
      <c r="E51" s="39"/>
      <c r="F51" s="39"/>
      <c r="G51" s="39"/>
      <c r="H51" s="39"/>
      <c r="I51" s="39"/>
      <c r="J51" s="39"/>
      <c r="K51" s="39"/>
      <c r="L51" s="39"/>
      <c r="M51" s="39"/>
      <c r="N51" s="39"/>
      <c r="O51" s="39"/>
      <c r="P51" s="39"/>
      <c r="Q51" s="6" t="s">
        <v>38</v>
      </c>
      <c r="R51" s="3">
        <f t="shared" si="5"/>
        <v>0</v>
      </c>
    </row>
    <row r="52" spans="1:19" x14ac:dyDescent="0.2">
      <c r="A52" s="25" t="s">
        <v>213</v>
      </c>
      <c r="B52" s="23"/>
      <c r="C52" s="23"/>
      <c r="D52" s="23"/>
      <c r="E52" s="39"/>
      <c r="F52" s="39"/>
      <c r="G52" s="39"/>
      <c r="H52" s="39"/>
      <c r="I52" s="39"/>
      <c r="J52" s="39"/>
      <c r="K52" s="39"/>
      <c r="L52" s="39"/>
      <c r="M52" s="39"/>
      <c r="N52" s="39"/>
      <c r="O52" s="39"/>
      <c r="P52" s="39"/>
      <c r="Q52" s="6" t="s">
        <v>38</v>
      </c>
      <c r="R52" s="3">
        <f t="shared" si="5"/>
        <v>0</v>
      </c>
    </row>
    <row r="53" spans="1:19" x14ac:dyDescent="0.2">
      <c r="A53" s="25" t="s">
        <v>218</v>
      </c>
      <c r="B53" s="23"/>
      <c r="C53" s="23"/>
      <c r="D53" s="23"/>
      <c r="E53" s="39"/>
      <c r="F53" s="39"/>
      <c r="G53" s="39"/>
      <c r="H53" s="39"/>
      <c r="I53" s="39"/>
      <c r="J53" s="39"/>
      <c r="K53" s="39"/>
      <c r="L53" s="39"/>
      <c r="M53" s="39"/>
      <c r="N53" s="39"/>
      <c r="O53" s="39"/>
      <c r="P53" s="39"/>
      <c r="Q53" s="6" t="s">
        <v>38</v>
      </c>
      <c r="R53" s="3">
        <f t="shared" si="5"/>
        <v>0</v>
      </c>
    </row>
    <row r="54" spans="1:19" x14ac:dyDescent="0.2">
      <c r="A54" s="23"/>
      <c r="B54" s="23"/>
      <c r="C54" s="23"/>
      <c r="D54" s="23"/>
      <c r="E54" s="39"/>
      <c r="F54" s="39"/>
      <c r="G54" s="39"/>
      <c r="H54" s="39"/>
      <c r="I54" s="39"/>
      <c r="J54" s="39"/>
      <c r="K54" s="39"/>
      <c r="L54" s="39"/>
      <c r="M54" s="39"/>
      <c r="N54" s="39"/>
      <c r="O54" s="39"/>
      <c r="P54" s="39"/>
      <c r="Q54" s="6" t="s">
        <v>38</v>
      </c>
      <c r="R54" s="3">
        <f t="shared" si="5"/>
        <v>0</v>
      </c>
    </row>
    <row r="55" spans="1:19" x14ac:dyDescent="0.2">
      <c r="A55" s="25" t="s">
        <v>101</v>
      </c>
      <c r="B55" s="23" t="s">
        <v>76</v>
      </c>
      <c r="C55" s="23"/>
      <c r="D55" s="23"/>
      <c r="E55" s="39"/>
      <c r="F55" s="39"/>
      <c r="G55" s="39"/>
      <c r="H55" s="39"/>
      <c r="I55" s="39"/>
      <c r="J55" s="39"/>
      <c r="K55" s="39"/>
      <c r="L55" s="39"/>
      <c r="M55" s="39"/>
      <c r="N55" s="39"/>
      <c r="O55" s="39"/>
      <c r="P55" s="39">
        <f>revexp!Q45*0.3</f>
        <v>0</v>
      </c>
      <c r="Q55" s="6" t="s">
        <v>38</v>
      </c>
      <c r="R55" s="3">
        <f t="shared" si="5"/>
        <v>0</v>
      </c>
      <c r="S55" s="35"/>
    </row>
    <row r="56" spans="1:19" x14ac:dyDescent="0.2">
      <c r="A56" s="23" t="s">
        <v>77</v>
      </c>
      <c r="B56" s="38"/>
      <c r="C56" s="25" t="s">
        <v>97</v>
      </c>
      <c r="D56" s="23"/>
      <c r="E56" s="39"/>
      <c r="F56" s="39"/>
      <c r="G56" s="39"/>
      <c r="H56" s="39"/>
      <c r="I56" s="39"/>
      <c r="J56" s="39"/>
      <c r="K56" s="39"/>
      <c r="L56" s="39"/>
      <c r="M56" s="39"/>
      <c r="N56" s="39"/>
      <c r="O56" s="39"/>
      <c r="P56" s="75">
        <f>IF(revexp!Q45&lt;0,0,IF(revexp!Q45=61400,6999.6,IF(revexp!Q45&lt;61400,(revexp!Q45*0.114),IF(revexp!Q45&gt;61400,6999.6))))</f>
        <v>0</v>
      </c>
      <c r="Q56" s="6" t="s">
        <v>38</v>
      </c>
      <c r="R56" s="3">
        <f t="shared" si="5"/>
        <v>0</v>
      </c>
      <c r="S56" s="35"/>
    </row>
    <row r="57" spans="1:19" ht="15.75" x14ac:dyDescent="0.25">
      <c r="A57" s="135" t="s">
        <v>211</v>
      </c>
      <c r="B57" s="136" t="str">
        <f>NEEDS!B3</f>
        <v>Machinery:</v>
      </c>
      <c r="C57" s="137" t="s">
        <v>216</v>
      </c>
      <c r="D57" s="85"/>
      <c r="E57" s="134">
        <f>NEEDS!H8</f>
        <v>0</v>
      </c>
      <c r="F57" s="134"/>
      <c r="G57" s="134"/>
      <c r="H57" s="134"/>
      <c r="I57" s="134"/>
      <c r="J57" s="134"/>
      <c r="K57" s="134"/>
      <c r="L57" s="134"/>
      <c r="M57" s="134"/>
      <c r="N57" s="134"/>
      <c r="O57" s="134"/>
      <c r="P57" s="138"/>
      <c r="Q57" s="6" t="s">
        <v>38</v>
      </c>
      <c r="R57" s="3">
        <f t="shared" si="5"/>
        <v>0</v>
      </c>
      <c r="S57" s="35"/>
    </row>
    <row r="58" spans="1:19" x14ac:dyDescent="0.2">
      <c r="A58" s="85"/>
      <c r="B58" s="136" t="str">
        <f>NEEDS!B10</f>
        <v>Equipment:</v>
      </c>
      <c r="C58" s="137" t="s">
        <v>216</v>
      </c>
      <c r="D58" s="85"/>
      <c r="E58" s="134">
        <f>NEEDS!H15</f>
        <v>0</v>
      </c>
      <c r="F58" s="134"/>
      <c r="G58" s="134"/>
      <c r="H58" s="134"/>
      <c r="I58" s="134"/>
      <c r="J58" s="134"/>
      <c r="K58" s="134"/>
      <c r="L58" s="134"/>
      <c r="M58" s="134"/>
      <c r="N58" s="134"/>
      <c r="O58" s="134"/>
      <c r="P58" s="138"/>
      <c r="Q58" s="6" t="s">
        <v>38</v>
      </c>
      <c r="R58" s="3">
        <f t="shared" si="5"/>
        <v>0</v>
      </c>
      <c r="S58" s="35"/>
    </row>
    <row r="59" spans="1:19" x14ac:dyDescent="0.2">
      <c r="A59" s="85"/>
      <c r="B59" s="136" t="str">
        <f>NEEDS!B17</f>
        <v>Fixtures:</v>
      </c>
      <c r="C59" s="137" t="s">
        <v>216</v>
      </c>
      <c r="D59" s="85"/>
      <c r="E59" s="134">
        <f>NEEDS!H22</f>
        <v>0</v>
      </c>
      <c r="F59" s="134"/>
      <c r="G59" s="134"/>
      <c r="H59" s="134"/>
      <c r="I59" s="134"/>
      <c r="J59" s="134"/>
      <c r="K59" s="134"/>
      <c r="L59" s="134"/>
      <c r="M59" s="134"/>
      <c r="N59" s="134"/>
      <c r="O59" s="134"/>
      <c r="P59" s="138"/>
      <c r="Q59" s="6" t="s">
        <v>38</v>
      </c>
      <c r="R59" s="3">
        <f t="shared" si="5"/>
        <v>0</v>
      </c>
      <c r="S59" s="35"/>
    </row>
    <row r="60" spans="1:19" x14ac:dyDescent="0.2">
      <c r="A60" s="85"/>
      <c r="B60" s="136" t="str">
        <f>NEEDS!B24</f>
        <v>Furnishings:</v>
      </c>
      <c r="C60" s="137" t="s">
        <v>216</v>
      </c>
      <c r="D60" s="85"/>
      <c r="E60" s="134">
        <f>NEEDS!H29</f>
        <v>0</v>
      </c>
      <c r="F60" s="134"/>
      <c r="G60" s="134"/>
      <c r="H60" s="134"/>
      <c r="I60" s="134"/>
      <c r="J60" s="134"/>
      <c r="K60" s="134"/>
      <c r="L60" s="134"/>
      <c r="M60" s="134"/>
      <c r="N60" s="134"/>
      <c r="O60" s="134"/>
      <c r="P60" s="134"/>
      <c r="Q60" s="6" t="s">
        <v>38</v>
      </c>
      <c r="R60" s="3">
        <f t="shared" si="5"/>
        <v>0</v>
      </c>
      <c r="S60" s="35"/>
    </row>
    <row r="61" spans="1:19" x14ac:dyDescent="0.2">
      <c r="A61" s="85"/>
      <c r="B61" s="136" t="str">
        <f>NEEDS!B31</f>
        <v>Renovations:</v>
      </c>
      <c r="C61" s="137" t="s">
        <v>216</v>
      </c>
      <c r="D61" s="85"/>
      <c r="E61" s="134">
        <f>NEEDS!H36</f>
        <v>0</v>
      </c>
      <c r="F61" s="134"/>
      <c r="G61" s="134"/>
      <c r="H61" s="134"/>
      <c r="I61" s="134"/>
      <c r="J61" s="134"/>
      <c r="K61" s="134"/>
      <c r="L61" s="134"/>
      <c r="M61" s="134"/>
      <c r="N61" s="134"/>
      <c r="O61" s="134"/>
      <c r="P61" s="134"/>
      <c r="Q61" s="6" t="s">
        <v>38</v>
      </c>
      <c r="R61" s="3">
        <f t="shared" si="5"/>
        <v>0</v>
      </c>
      <c r="S61" s="35"/>
    </row>
    <row r="62" spans="1:19" ht="15.75" thickBot="1" x14ac:dyDescent="0.25">
      <c r="A62" s="85"/>
      <c r="B62" s="136" t="str">
        <f>NEEDS!B38</f>
        <v>Building/Land:</v>
      </c>
      <c r="C62" s="137" t="s">
        <v>216</v>
      </c>
      <c r="D62" s="85"/>
      <c r="E62" s="134">
        <f>NEEDS!H43</f>
        <v>0</v>
      </c>
      <c r="F62" s="134"/>
      <c r="G62" s="134"/>
      <c r="H62" s="134"/>
      <c r="I62" s="134"/>
      <c r="J62" s="134"/>
      <c r="K62" s="134"/>
      <c r="L62" s="134"/>
      <c r="M62" s="134"/>
      <c r="N62" s="134"/>
      <c r="O62" s="134"/>
      <c r="P62" s="134"/>
      <c r="Q62" s="6" t="s">
        <v>38</v>
      </c>
      <c r="R62" s="3">
        <f t="shared" si="5"/>
        <v>0</v>
      </c>
      <c r="S62" s="35"/>
    </row>
    <row r="63" spans="1:19" x14ac:dyDescent="0.2">
      <c r="A63" s="89" t="s">
        <v>53</v>
      </c>
      <c r="B63" s="89"/>
      <c r="C63" s="89"/>
      <c r="D63" s="90"/>
      <c r="E63" s="4">
        <f t="shared" ref="E63:P63" si="6">SUM(E25:E62)</f>
        <v>0</v>
      </c>
      <c r="F63" s="4">
        <f t="shared" si="6"/>
        <v>0</v>
      </c>
      <c r="G63" s="4">
        <f t="shared" si="6"/>
        <v>0</v>
      </c>
      <c r="H63" s="4">
        <f t="shared" si="6"/>
        <v>0</v>
      </c>
      <c r="I63" s="4">
        <f t="shared" si="6"/>
        <v>0</v>
      </c>
      <c r="J63" s="4">
        <f t="shared" si="6"/>
        <v>0</v>
      </c>
      <c r="K63" s="4">
        <f t="shared" si="6"/>
        <v>0</v>
      </c>
      <c r="L63" s="4">
        <f t="shared" si="6"/>
        <v>0</v>
      </c>
      <c r="M63" s="4">
        <f t="shared" si="6"/>
        <v>0</v>
      </c>
      <c r="N63" s="4">
        <f t="shared" si="6"/>
        <v>0</v>
      </c>
      <c r="O63" s="4">
        <f t="shared" si="6"/>
        <v>0</v>
      </c>
      <c r="P63" s="4">
        <f t="shared" si="6"/>
        <v>0</v>
      </c>
      <c r="Q63" s="1" t="s">
        <v>38</v>
      </c>
      <c r="R63" s="4">
        <f>SUM(R25:R62)</f>
        <v>0</v>
      </c>
    </row>
    <row r="64" spans="1:19" x14ac:dyDescent="0.2">
      <c r="A64" s="1"/>
      <c r="B64" s="1"/>
      <c r="C64" s="1"/>
      <c r="D64" s="88"/>
      <c r="E64" s="3"/>
      <c r="F64" s="3"/>
      <c r="G64" s="3"/>
      <c r="H64" s="3"/>
      <c r="I64" s="3"/>
      <c r="J64" s="3"/>
      <c r="K64" s="3"/>
      <c r="L64" s="3"/>
      <c r="M64" s="3"/>
      <c r="N64" s="3"/>
      <c r="O64" s="3"/>
      <c r="P64" s="3"/>
      <c r="Q64" s="3"/>
      <c r="R64" s="3"/>
    </row>
    <row r="65" spans="1:18" x14ac:dyDescent="0.2">
      <c r="A65" s="1" t="s">
        <v>54</v>
      </c>
      <c r="B65" s="1"/>
      <c r="C65" s="1"/>
      <c r="D65" s="88"/>
      <c r="E65" s="3"/>
      <c r="F65" s="3"/>
      <c r="G65" s="3"/>
      <c r="H65" s="3"/>
      <c r="I65" s="3"/>
      <c r="J65" s="3"/>
      <c r="K65" s="3"/>
      <c r="L65" s="3"/>
      <c r="M65" s="3"/>
      <c r="N65" s="3"/>
      <c r="O65" s="3"/>
      <c r="P65" s="3"/>
      <c r="Q65" s="3"/>
      <c r="R65" s="3"/>
    </row>
    <row r="66" spans="1:18" x14ac:dyDescent="0.2">
      <c r="A66" s="1" t="s">
        <v>55</v>
      </c>
      <c r="B66" s="1"/>
      <c r="C66" s="1"/>
      <c r="D66" s="88"/>
      <c r="E66" s="3">
        <f t="shared" ref="E66:P66" si="7">E22</f>
        <v>0</v>
      </c>
      <c r="F66" s="3">
        <f t="shared" si="7"/>
        <v>0</v>
      </c>
      <c r="G66" s="3">
        <f t="shared" si="7"/>
        <v>0</v>
      </c>
      <c r="H66" s="3">
        <f t="shared" si="7"/>
        <v>0</v>
      </c>
      <c r="I66" s="3">
        <f t="shared" si="7"/>
        <v>0</v>
      </c>
      <c r="J66" s="3">
        <f t="shared" si="7"/>
        <v>0</v>
      </c>
      <c r="K66" s="3">
        <f t="shared" si="7"/>
        <v>0</v>
      </c>
      <c r="L66" s="3">
        <f t="shared" si="7"/>
        <v>0</v>
      </c>
      <c r="M66" s="3">
        <f t="shared" si="7"/>
        <v>0</v>
      </c>
      <c r="N66" s="3">
        <f t="shared" si="7"/>
        <v>0</v>
      </c>
      <c r="O66" s="3">
        <f t="shared" si="7"/>
        <v>0</v>
      </c>
      <c r="P66" s="3">
        <f t="shared" si="7"/>
        <v>0</v>
      </c>
      <c r="Q66" s="1" t="s">
        <v>38</v>
      </c>
      <c r="R66" s="3">
        <f>SUM(E66:P66)</f>
        <v>0</v>
      </c>
    </row>
    <row r="67" spans="1:18" x14ac:dyDescent="0.2">
      <c r="A67" s="1" t="s">
        <v>56</v>
      </c>
      <c r="B67" s="1"/>
      <c r="C67" s="1"/>
      <c r="D67" s="88"/>
      <c r="E67" s="3">
        <f>D70</f>
        <v>0</v>
      </c>
      <c r="F67" s="3">
        <f t="shared" ref="F67:P67" si="8">E70</f>
        <v>0</v>
      </c>
      <c r="G67" s="3">
        <f t="shared" si="8"/>
        <v>0</v>
      </c>
      <c r="H67" s="3">
        <f t="shared" si="8"/>
        <v>0</v>
      </c>
      <c r="I67" s="3">
        <f t="shared" si="8"/>
        <v>0</v>
      </c>
      <c r="J67" s="3">
        <f t="shared" si="8"/>
        <v>0</v>
      </c>
      <c r="K67" s="3">
        <f t="shared" si="8"/>
        <v>0</v>
      </c>
      <c r="L67" s="3">
        <f t="shared" si="8"/>
        <v>0</v>
      </c>
      <c r="M67" s="3">
        <f t="shared" si="8"/>
        <v>0</v>
      </c>
      <c r="N67" s="3">
        <f t="shared" si="8"/>
        <v>0</v>
      </c>
      <c r="O67" s="3">
        <f t="shared" si="8"/>
        <v>0</v>
      </c>
      <c r="P67" s="3">
        <f t="shared" si="8"/>
        <v>0</v>
      </c>
      <c r="Q67" s="1" t="s">
        <v>38</v>
      </c>
      <c r="R67" s="3"/>
    </row>
    <row r="68" spans="1:18" x14ac:dyDescent="0.2">
      <c r="A68" s="1" t="s">
        <v>57</v>
      </c>
      <c r="B68" s="1"/>
      <c r="C68" s="1"/>
      <c r="D68" s="88"/>
      <c r="E68" s="3">
        <f t="shared" ref="E68:P68" si="9">E66+E67</f>
        <v>0</v>
      </c>
      <c r="F68" s="3">
        <f t="shared" si="9"/>
        <v>0</v>
      </c>
      <c r="G68" s="3">
        <f t="shared" si="9"/>
        <v>0</v>
      </c>
      <c r="H68" s="3">
        <f t="shared" si="9"/>
        <v>0</v>
      </c>
      <c r="I68" s="3">
        <f t="shared" si="9"/>
        <v>0</v>
      </c>
      <c r="J68" s="3">
        <f t="shared" si="9"/>
        <v>0</v>
      </c>
      <c r="K68" s="3">
        <f t="shared" si="9"/>
        <v>0</v>
      </c>
      <c r="L68" s="3">
        <f t="shared" si="9"/>
        <v>0</v>
      </c>
      <c r="M68" s="3">
        <f t="shared" si="9"/>
        <v>0</v>
      </c>
      <c r="N68" s="3">
        <f t="shared" si="9"/>
        <v>0</v>
      </c>
      <c r="O68" s="3">
        <f t="shared" si="9"/>
        <v>0</v>
      </c>
      <c r="P68" s="3">
        <f t="shared" si="9"/>
        <v>0</v>
      </c>
      <c r="Q68" s="1" t="s">
        <v>38</v>
      </c>
      <c r="R68" s="3"/>
    </row>
    <row r="69" spans="1:18" x14ac:dyDescent="0.2">
      <c r="A69" s="1" t="s">
        <v>58</v>
      </c>
      <c r="B69" s="1"/>
      <c r="C69" s="1"/>
      <c r="D69" s="88"/>
      <c r="E69" s="3">
        <f t="shared" ref="E69:P69" si="10">E63</f>
        <v>0</v>
      </c>
      <c r="F69" s="3">
        <f t="shared" si="10"/>
        <v>0</v>
      </c>
      <c r="G69" s="3">
        <f t="shared" si="10"/>
        <v>0</v>
      </c>
      <c r="H69" s="3">
        <f t="shared" si="10"/>
        <v>0</v>
      </c>
      <c r="I69" s="3">
        <f t="shared" si="10"/>
        <v>0</v>
      </c>
      <c r="J69" s="3">
        <f t="shared" si="10"/>
        <v>0</v>
      </c>
      <c r="K69" s="3">
        <f t="shared" si="10"/>
        <v>0</v>
      </c>
      <c r="L69" s="3">
        <f t="shared" si="10"/>
        <v>0</v>
      </c>
      <c r="M69" s="3">
        <f t="shared" si="10"/>
        <v>0</v>
      </c>
      <c r="N69" s="3">
        <f t="shared" si="10"/>
        <v>0</v>
      </c>
      <c r="O69" s="3">
        <f t="shared" si="10"/>
        <v>0</v>
      </c>
      <c r="P69" s="3">
        <f t="shared" si="10"/>
        <v>0</v>
      </c>
      <c r="Q69" s="1" t="s">
        <v>38</v>
      </c>
      <c r="R69" s="3">
        <f>SUM(E69:P69)</f>
        <v>0</v>
      </c>
    </row>
    <row r="70" spans="1:18" x14ac:dyDescent="0.2">
      <c r="A70" s="1" t="s">
        <v>59</v>
      </c>
      <c r="B70" s="1"/>
      <c r="C70" s="122" t="s">
        <v>70</v>
      </c>
      <c r="D70" s="123"/>
      <c r="E70" s="3">
        <f t="shared" ref="E70:P70" si="11">E68-E69</f>
        <v>0</v>
      </c>
      <c r="F70" s="3">
        <f t="shared" si="11"/>
        <v>0</v>
      </c>
      <c r="G70" s="3">
        <f t="shared" si="11"/>
        <v>0</v>
      </c>
      <c r="H70" s="3">
        <f t="shared" si="11"/>
        <v>0</v>
      </c>
      <c r="I70" s="3">
        <f t="shared" si="11"/>
        <v>0</v>
      </c>
      <c r="J70" s="3">
        <f t="shared" si="11"/>
        <v>0</v>
      </c>
      <c r="K70" s="3">
        <f t="shared" si="11"/>
        <v>0</v>
      </c>
      <c r="L70" s="3">
        <f t="shared" si="11"/>
        <v>0</v>
      </c>
      <c r="M70" s="3">
        <f t="shared" si="11"/>
        <v>0</v>
      </c>
      <c r="N70" s="3">
        <f t="shared" si="11"/>
        <v>0</v>
      </c>
      <c r="O70" s="3">
        <f t="shared" si="11"/>
        <v>0</v>
      </c>
      <c r="P70" s="3">
        <f t="shared" si="11"/>
        <v>0</v>
      </c>
      <c r="Q70" s="1" t="s">
        <v>38</v>
      </c>
      <c r="R70" s="3"/>
    </row>
    <row r="71" spans="1:18" x14ac:dyDescent="0.2">
      <c r="A71" s="54" t="s">
        <v>74</v>
      </c>
      <c r="D71" s="35"/>
      <c r="E71" s="35"/>
      <c r="F71" s="35"/>
      <c r="G71" s="35"/>
      <c r="H71" s="35"/>
      <c r="I71" s="35"/>
      <c r="J71" s="35"/>
      <c r="K71" s="35"/>
      <c r="L71" s="35"/>
      <c r="M71" s="35"/>
      <c r="N71" s="35"/>
      <c r="O71" s="35"/>
      <c r="P71" s="35"/>
      <c r="Q71" s="35"/>
      <c r="R71" s="35"/>
    </row>
    <row r="72" spans="1:18" x14ac:dyDescent="0.2">
      <c r="C72" s="6" t="s">
        <v>60</v>
      </c>
    </row>
    <row r="73" spans="1:18" x14ac:dyDescent="0.2">
      <c r="C73" s="6" t="s">
        <v>35</v>
      </c>
    </row>
    <row r="74" spans="1:18" x14ac:dyDescent="0.2">
      <c r="C74" s="6" t="s">
        <v>36</v>
      </c>
    </row>
    <row r="75" spans="1:18" x14ac:dyDescent="0.2">
      <c r="C75" s="6" t="s">
        <v>37</v>
      </c>
    </row>
  </sheetData>
  <sheetProtection selectLockedCells="1"/>
  <phoneticPr fontId="0" type="noConversion"/>
  <pageMargins left="0.25" right="0.25" top="0.42" bottom="0.38" header="0.41" footer="0.38"/>
  <pageSetup paperSize="5" scale="47" orientation="landscape" r:id="rId1"/>
  <headerFooter alignWithMargins="0"/>
  <ignoredErrors>
    <ignoredError sqref="E41"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61"/>
  <sheetViews>
    <sheetView tabSelected="1" workbookViewId="0">
      <selection activeCell="H62" sqref="H62"/>
    </sheetView>
  </sheetViews>
  <sheetFormatPr defaultColWidth="8.88671875" defaultRowHeight="15" x14ac:dyDescent="0.2"/>
  <cols>
    <col min="1" max="6" width="8.88671875" style="44"/>
    <col min="7" max="7" width="11.21875" style="44" customWidth="1"/>
    <col min="8" max="16384" width="8.88671875" style="44"/>
  </cols>
  <sheetData>
    <row r="2" spans="1:8" x14ac:dyDescent="0.2">
      <c r="A2" s="43" t="s">
        <v>92</v>
      </c>
    </row>
    <row r="3" spans="1:8" ht="15.75" x14ac:dyDescent="0.25">
      <c r="B3" s="45" t="s">
        <v>85</v>
      </c>
      <c r="G3" s="43" t="s">
        <v>109</v>
      </c>
      <c r="H3" s="43" t="s">
        <v>108</v>
      </c>
    </row>
    <row r="4" spans="1:8" x14ac:dyDescent="0.2">
      <c r="B4" s="46"/>
      <c r="C4" s="46"/>
      <c r="D4" s="46"/>
      <c r="E4" s="46"/>
      <c r="F4" s="46"/>
      <c r="G4" s="46"/>
      <c r="H4" s="46"/>
    </row>
    <row r="5" spans="1:8" x14ac:dyDescent="0.2">
      <c r="B5" s="46"/>
      <c r="C5" s="46"/>
      <c r="D5" s="46"/>
      <c r="E5" s="46"/>
      <c r="F5" s="46"/>
      <c r="G5" s="46"/>
      <c r="H5" s="46"/>
    </row>
    <row r="6" spans="1:8" x14ac:dyDescent="0.2">
      <c r="B6" s="46"/>
      <c r="C6" s="46"/>
      <c r="D6" s="46"/>
      <c r="E6" s="46"/>
      <c r="F6" s="46"/>
      <c r="G6" s="46"/>
      <c r="H6" s="46"/>
    </row>
    <row r="7" spans="1:8" x14ac:dyDescent="0.2">
      <c r="B7" s="46"/>
      <c r="C7" s="46"/>
      <c r="D7" s="46"/>
      <c r="E7" s="46"/>
      <c r="F7" s="46"/>
      <c r="G7" s="46"/>
      <c r="H7" s="46"/>
    </row>
    <row r="8" spans="1:8" x14ac:dyDescent="0.2">
      <c r="B8" s="47" t="s">
        <v>202</v>
      </c>
      <c r="C8" s="47"/>
      <c r="D8" s="47"/>
      <c r="E8" s="47"/>
      <c r="F8" s="47"/>
      <c r="G8" s="129">
        <f>SUBTOTAL(9,G4:G7)</f>
        <v>0</v>
      </c>
      <c r="H8" s="129">
        <f>SUBTOTAL(9,H4:H7)</f>
        <v>0</v>
      </c>
    </row>
    <row r="9" spans="1:8" x14ac:dyDescent="0.2">
      <c r="B9" s="47"/>
      <c r="C9" s="47"/>
      <c r="D9" s="47"/>
      <c r="E9" s="47"/>
      <c r="F9" s="47"/>
      <c r="G9" s="47"/>
    </row>
    <row r="10" spans="1:8" ht="15.75" x14ac:dyDescent="0.25">
      <c r="B10" s="45" t="s">
        <v>86</v>
      </c>
    </row>
    <row r="11" spans="1:8" x14ac:dyDescent="0.2">
      <c r="B11" s="46"/>
      <c r="C11" s="46"/>
      <c r="D11" s="46"/>
      <c r="E11" s="46"/>
      <c r="F11" s="46"/>
      <c r="G11" s="46"/>
      <c r="H11" s="46"/>
    </row>
    <row r="12" spans="1:8" x14ac:dyDescent="0.2">
      <c r="B12" s="46"/>
      <c r="C12" s="46"/>
      <c r="D12" s="46"/>
      <c r="E12" s="46"/>
      <c r="F12" s="46"/>
      <c r="G12" s="46"/>
      <c r="H12" s="46"/>
    </row>
    <row r="13" spans="1:8" x14ac:dyDescent="0.2">
      <c r="B13" s="46"/>
      <c r="C13" s="46"/>
      <c r="D13" s="46"/>
      <c r="E13" s="46"/>
      <c r="F13" s="46"/>
      <c r="G13" s="46"/>
      <c r="H13" s="46"/>
    </row>
    <row r="14" spans="1:8" x14ac:dyDescent="0.2">
      <c r="B14" s="46"/>
      <c r="C14" s="46"/>
      <c r="D14" s="46"/>
      <c r="E14" s="46"/>
      <c r="F14" s="46"/>
      <c r="G14" s="46"/>
      <c r="H14" s="46"/>
    </row>
    <row r="15" spans="1:8" x14ac:dyDescent="0.2">
      <c r="B15" s="47" t="s">
        <v>204</v>
      </c>
      <c r="C15" s="47"/>
      <c r="D15" s="47"/>
      <c r="E15" s="47"/>
      <c r="F15" s="47"/>
      <c r="G15" s="129">
        <f>SUBTOTAL(9,G11:G14)</f>
        <v>0</v>
      </c>
      <c r="H15" s="129">
        <f>SUBTOTAL(9,H11:H14)</f>
        <v>0</v>
      </c>
    </row>
    <row r="16" spans="1:8" x14ac:dyDescent="0.2">
      <c r="B16" s="47"/>
      <c r="C16" s="47"/>
      <c r="D16" s="47"/>
      <c r="E16" s="47"/>
      <c r="F16" s="47"/>
      <c r="G16" s="47"/>
    </row>
    <row r="17" spans="2:8" ht="15.75" x14ac:dyDescent="0.25">
      <c r="B17" s="45" t="s">
        <v>87</v>
      </c>
    </row>
    <row r="18" spans="2:8" x14ac:dyDescent="0.2">
      <c r="B18" s="46"/>
      <c r="C18" s="46"/>
      <c r="D18" s="46"/>
      <c r="E18" s="46"/>
      <c r="F18" s="46"/>
      <c r="G18" s="46"/>
      <c r="H18" s="46"/>
    </row>
    <row r="19" spans="2:8" x14ac:dyDescent="0.2">
      <c r="B19" s="46"/>
      <c r="C19" s="46"/>
      <c r="D19" s="46"/>
      <c r="E19" s="46"/>
      <c r="F19" s="46"/>
      <c r="G19" s="46"/>
      <c r="H19" s="46"/>
    </row>
    <row r="20" spans="2:8" x14ac:dyDescent="0.2">
      <c r="B20" s="46"/>
      <c r="C20" s="46"/>
      <c r="D20" s="46"/>
      <c r="E20" s="46"/>
      <c r="F20" s="46"/>
      <c r="G20" s="46"/>
      <c r="H20" s="46"/>
    </row>
    <row r="21" spans="2:8" x14ac:dyDescent="0.2">
      <c r="B21" s="46"/>
      <c r="C21" s="46"/>
      <c r="D21" s="46"/>
      <c r="E21" s="46"/>
      <c r="F21" s="46"/>
      <c r="G21" s="46"/>
      <c r="H21" s="46"/>
    </row>
    <row r="22" spans="2:8" x14ac:dyDescent="0.2">
      <c r="B22" s="47" t="s">
        <v>205</v>
      </c>
      <c r="C22" s="47"/>
      <c r="D22" s="47"/>
      <c r="E22" s="47"/>
      <c r="F22" s="47"/>
      <c r="G22" s="129">
        <f>SUBTOTAL(9,G18:G21)</f>
        <v>0</v>
      </c>
      <c r="H22" s="129">
        <f>SUBTOTAL(9,H18:H21)</f>
        <v>0</v>
      </c>
    </row>
    <row r="23" spans="2:8" x14ac:dyDescent="0.2">
      <c r="B23" s="47"/>
      <c r="C23" s="47"/>
      <c r="D23" s="47"/>
      <c r="E23" s="47"/>
      <c r="F23" s="47"/>
      <c r="G23" s="47"/>
    </row>
    <row r="24" spans="2:8" ht="15.75" x14ac:dyDescent="0.25">
      <c r="B24" s="45" t="s">
        <v>88</v>
      </c>
    </row>
    <row r="25" spans="2:8" x14ac:dyDescent="0.2">
      <c r="B25" s="46"/>
      <c r="C25" s="46"/>
      <c r="D25" s="46"/>
      <c r="E25" s="46"/>
      <c r="F25" s="46"/>
      <c r="G25" s="46"/>
      <c r="H25" s="46"/>
    </row>
    <row r="26" spans="2:8" x14ac:dyDescent="0.2">
      <c r="B26" s="46"/>
      <c r="C26" s="46"/>
      <c r="D26" s="46"/>
      <c r="E26" s="46"/>
      <c r="F26" s="46"/>
      <c r="G26" s="46"/>
      <c r="H26" s="46"/>
    </row>
    <row r="27" spans="2:8" x14ac:dyDescent="0.2">
      <c r="B27" s="46"/>
      <c r="C27" s="46"/>
      <c r="D27" s="46"/>
      <c r="E27" s="46"/>
      <c r="F27" s="46"/>
      <c r="G27" s="46"/>
      <c r="H27" s="46"/>
    </row>
    <row r="28" spans="2:8" x14ac:dyDescent="0.2">
      <c r="B28" s="46"/>
      <c r="C28" s="46"/>
      <c r="D28" s="46"/>
      <c r="E28" s="46"/>
      <c r="F28" s="46"/>
      <c r="G28" s="46"/>
      <c r="H28" s="46"/>
    </row>
    <row r="29" spans="2:8" x14ac:dyDescent="0.2">
      <c r="B29" s="47" t="s">
        <v>206</v>
      </c>
      <c r="C29" s="47"/>
      <c r="D29" s="47"/>
      <c r="E29" s="47"/>
      <c r="F29" s="47"/>
      <c r="G29" s="129">
        <f>SUBTOTAL(9,G25:G28)</f>
        <v>0</v>
      </c>
      <c r="H29" s="129">
        <f>SUBTOTAL(9,H25:H28)</f>
        <v>0</v>
      </c>
    </row>
    <row r="30" spans="2:8" x14ac:dyDescent="0.2">
      <c r="B30" s="47"/>
      <c r="C30" s="47"/>
      <c r="D30" s="47"/>
      <c r="E30" s="47"/>
      <c r="F30" s="47"/>
      <c r="G30" s="47"/>
    </row>
    <row r="31" spans="2:8" ht="15.75" x14ac:dyDescent="0.25">
      <c r="B31" s="45" t="s">
        <v>89</v>
      </c>
    </row>
    <row r="32" spans="2:8" x14ac:dyDescent="0.2">
      <c r="B32" s="46"/>
      <c r="C32" s="46"/>
      <c r="D32" s="46"/>
      <c r="E32" s="46"/>
      <c r="F32" s="46"/>
      <c r="G32" s="46"/>
      <c r="H32" s="46"/>
    </row>
    <row r="33" spans="2:8" x14ac:dyDescent="0.2">
      <c r="B33" s="46"/>
      <c r="C33" s="46"/>
      <c r="D33" s="46"/>
      <c r="E33" s="46"/>
      <c r="F33" s="46"/>
      <c r="G33" s="46"/>
      <c r="H33" s="46"/>
    </row>
    <row r="34" spans="2:8" x14ac:dyDescent="0.2">
      <c r="B34" s="46"/>
      <c r="C34" s="46"/>
      <c r="D34" s="46"/>
      <c r="E34" s="46"/>
      <c r="F34" s="46"/>
      <c r="G34" s="46"/>
      <c r="H34" s="46"/>
    </row>
    <row r="35" spans="2:8" x14ac:dyDescent="0.2">
      <c r="B35" s="46"/>
      <c r="C35" s="46"/>
      <c r="D35" s="46"/>
      <c r="E35" s="46"/>
      <c r="F35" s="46"/>
      <c r="G35" s="46"/>
      <c r="H35" s="46"/>
    </row>
    <row r="36" spans="2:8" x14ac:dyDescent="0.2">
      <c r="B36" s="47" t="s">
        <v>207</v>
      </c>
      <c r="C36" s="47"/>
      <c r="D36" s="47"/>
      <c r="E36" s="47"/>
      <c r="F36" s="47"/>
      <c r="G36" s="129">
        <f>SUBTOTAL(9,G32:G35)</f>
        <v>0</v>
      </c>
      <c r="H36" s="129">
        <f>SUBTOTAL(9,H32:H35)</f>
        <v>0</v>
      </c>
    </row>
    <row r="38" spans="2:8" ht="15.75" x14ac:dyDescent="0.25">
      <c r="B38" s="45" t="s">
        <v>90</v>
      </c>
    </row>
    <row r="39" spans="2:8" x14ac:dyDescent="0.2">
      <c r="B39" s="46"/>
      <c r="C39" s="46"/>
      <c r="D39" s="46"/>
      <c r="E39" s="46"/>
      <c r="F39" s="46"/>
      <c r="G39" s="46"/>
      <c r="H39" s="46"/>
    </row>
    <row r="40" spans="2:8" x14ac:dyDescent="0.2">
      <c r="B40" s="46"/>
      <c r="C40" s="46"/>
      <c r="D40" s="46"/>
      <c r="E40" s="46"/>
      <c r="F40" s="46"/>
      <c r="G40" s="46"/>
      <c r="H40" s="46"/>
    </row>
    <row r="41" spans="2:8" x14ac:dyDescent="0.2">
      <c r="B41" s="46"/>
      <c r="C41" s="46"/>
      <c r="D41" s="46"/>
      <c r="E41" s="46"/>
      <c r="F41" s="46"/>
      <c r="G41" s="46"/>
      <c r="H41" s="46"/>
    </row>
    <row r="42" spans="2:8" x14ac:dyDescent="0.2">
      <c r="B42" s="46"/>
      <c r="C42" s="46"/>
      <c r="D42" s="46"/>
      <c r="E42" s="46"/>
      <c r="F42" s="46"/>
      <c r="G42" s="46"/>
      <c r="H42" s="46"/>
    </row>
    <row r="43" spans="2:8" x14ac:dyDescent="0.2">
      <c r="B43" s="47" t="s">
        <v>208</v>
      </c>
      <c r="C43" s="47"/>
      <c r="D43" s="47"/>
      <c r="E43" s="47"/>
      <c r="F43" s="47"/>
      <c r="G43" s="129">
        <f>SUBTOTAL(9,G39:G42)</f>
        <v>0</v>
      </c>
      <c r="H43" s="129">
        <f>SUBTOTAL(9,H39:H42)</f>
        <v>0</v>
      </c>
    </row>
    <row r="44" spans="2:8" x14ac:dyDescent="0.2">
      <c r="B44" s="47"/>
      <c r="C44" s="47"/>
      <c r="D44" s="47"/>
      <c r="E44" s="47"/>
      <c r="F44" s="47"/>
      <c r="G44" s="47"/>
    </row>
    <row r="45" spans="2:8" ht="15.75" x14ac:dyDescent="0.25">
      <c r="B45" s="45" t="s">
        <v>91</v>
      </c>
    </row>
    <row r="46" spans="2:8" x14ac:dyDescent="0.2">
      <c r="B46" s="46"/>
      <c r="C46" s="46"/>
      <c r="D46" s="46"/>
      <c r="E46" s="46"/>
      <c r="F46" s="46"/>
      <c r="G46" s="46"/>
      <c r="H46" s="46"/>
    </row>
    <row r="47" spans="2:8" x14ac:dyDescent="0.2">
      <c r="B47" s="46"/>
      <c r="C47" s="46"/>
      <c r="D47" s="46"/>
      <c r="E47" s="46"/>
      <c r="F47" s="46"/>
      <c r="G47" s="46"/>
      <c r="H47" s="46"/>
    </row>
    <row r="48" spans="2:8" x14ac:dyDescent="0.2">
      <c r="B48" s="46"/>
      <c r="C48" s="46"/>
      <c r="D48" s="46"/>
      <c r="E48" s="46"/>
      <c r="F48" s="46"/>
      <c r="G48" s="46"/>
      <c r="H48" s="46"/>
    </row>
    <row r="49" spans="2:8" x14ac:dyDescent="0.2">
      <c r="B49" s="46"/>
      <c r="C49" s="46"/>
      <c r="D49" s="46"/>
      <c r="E49" s="46"/>
      <c r="F49" s="46"/>
      <c r="G49" s="46"/>
      <c r="H49" s="46"/>
    </row>
    <row r="50" spans="2:8" x14ac:dyDescent="0.2">
      <c r="B50" s="47" t="s">
        <v>209</v>
      </c>
      <c r="C50" s="47"/>
      <c r="D50" s="47"/>
      <c r="E50" s="47"/>
      <c r="F50" s="47"/>
      <c r="G50" s="129">
        <f>SUBTOTAL(9,G46:G49)</f>
        <v>0</v>
      </c>
      <c r="H50" s="129">
        <f>SUBTOTAL(9,H46:H49)</f>
        <v>0</v>
      </c>
    </row>
    <row r="52" spans="2:8" ht="15.75" x14ac:dyDescent="0.25">
      <c r="B52" s="76" t="s">
        <v>107</v>
      </c>
    </row>
    <row r="53" spans="2:8" x14ac:dyDescent="0.2">
      <c r="B53" s="46"/>
      <c r="C53" s="46"/>
      <c r="D53" s="46"/>
      <c r="E53" s="46"/>
      <c r="F53" s="46"/>
      <c r="G53" s="46"/>
      <c r="H53" s="44" t="s">
        <v>203</v>
      </c>
    </row>
    <row r="54" spans="2:8" x14ac:dyDescent="0.2">
      <c r="B54" s="46"/>
      <c r="C54" s="46"/>
      <c r="D54" s="46"/>
      <c r="E54" s="46"/>
      <c r="F54" s="46"/>
      <c r="G54" s="46"/>
      <c r="H54" s="44" t="s">
        <v>203</v>
      </c>
    </row>
    <row r="55" spans="2:8" x14ac:dyDescent="0.2">
      <c r="B55" s="46"/>
      <c r="C55" s="46"/>
      <c r="D55" s="46"/>
      <c r="E55" s="46"/>
      <c r="F55" s="46"/>
      <c r="G55" s="46"/>
      <c r="H55" s="44" t="s">
        <v>203</v>
      </c>
    </row>
    <row r="56" spans="2:8" x14ac:dyDescent="0.2">
      <c r="B56" s="46"/>
      <c r="C56" s="46"/>
      <c r="D56" s="46"/>
      <c r="E56" s="46"/>
      <c r="F56" s="46"/>
      <c r="G56" s="46"/>
      <c r="H56" s="44" t="s">
        <v>203</v>
      </c>
    </row>
    <row r="57" spans="2:8" x14ac:dyDescent="0.2">
      <c r="B57" s="47" t="s">
        <v>210</v>
      </c>
      <c r="C57" s="47"/>
      <c r="D57" s="47"/>
      <c r="E57" s="47"/>
      <c r="F57" s="47"/>
      <c r="G57" s="129">
        <f>SUBTOTAL(9,G53:G56)</f>
        <v>0</v>
      </c>
      <c r="H57" s="129">
        <f>SUBTOTAL(9,H53:H56)</f>
        <v>0</v>
      </c>
    </row>
    <row r="59" spans="2:8" ht="15.75" x14ac:dyDescent="0.25">
      <c r="B59" s="130" t="s">
        <v>110</v>
      </c>
      <c r="C59" s="131"/>
      <c r="D59" s="131"/>
      <c r="E59" s="131"/>
      <c r="F59" s="131"/>
      <c r="G59" s="132">
        <f>SUBTOTAL(9,G4:G58)</f>
        <v>0</v>
      </c>
      <c r="H59" s="132">
        <f>SUBTOTAL(9,H4:H58)</f>
        <v>0</v>
      </c>
    </row>
    <row r="61" spans="2:8" x14ac:dyDescent="0.2">
      <c r="B61" s="43" t="s">
        <v>215</v>
      </c>
      <c r="H61" s="142">
        <f>(H8+H15+H22+H29+H36+H43+H50)-(G8+G15+G22+G29+G36+G43+G50)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DIRECTIONS &amp;ASSUMPTIONS</vt:lpstr>
      <vt:lpstr>employees</vt:lpstr>
      <vt:lpstr>Salesworksheet</vt:lpstr>
      <vt:lpstr>revexp</vt:lpstr>
      <vt:lpstr>cashflow</vt:lpstr>
      <vt:lpstr>NEEDS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dc:creator>
  <cp:lastModifiedBy>Joe Brennan</cp:lastModifiedBy>
  <cp:lastPrinted>2022-08-29T15:10:33Z</cp:lastPrinted>
  <dcterms:created xsi:type="dcterms:W3CDTF">2009-10-29T12:26:38Z</dcterms:created>
  <dcterms:modified xsi:type="dcterms:W3CDTF">2022-08-29T16:59:13Z</dcterms:modified>
</cp:coreProperties>
</file>